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Payroll Banner\1 Betty\OBBB - No Tax on OT\"/>
    </mc:Choice>
  </mc:AlternateContent>
  <xr:revisionPtr revIDLastSave="0" documentId="13_ncr:1_{3727C0D0-8C3C-4989-8F4A-F76F029494F5}" xr6:coauthVersionLast="47" xr6:coauthVersionMax="47" xr10:uidLastSave="{00000000-0000-0000-0000-000000000000}"/>
  <bookViews>
    <workbookView xWindow="-28920" yWindow="-60" windowWidth="29040" windowHeight="15720" xr2:uid="{00000000-000D-0000-FFFF-FFFF00000000}"/>
  </bookViews>
  <sheets>
    <sheet name="Sheet1" sheetId="1" r:id="rId1"/>
  </sheets>
  <definedNames>
    <definedName name="_xlnm.Print_Area" localSheetId="0">Sheet1!$A$27:$X$71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2" i="1" l="1"/>
  <c r="A63" i="1" l="1"/>
  <c r="A47" i="1" l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4" i="1" s="1"/>
  <c r="E34" i="1" l="1"/>
  <c r="E35" i="1" l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O44" i="1" l="1" a="1"/>
  <c r="O44" i="1" s="1"/>
  <c r="T44" i="1" s="1"/>
  <c r="O35" i="1" a="1"/>
  <c r="O35" i="1" s="1"/>
  <c r="L30" i="1" l="1"/>
  <c r="T30" i="1"/>
  <c r="R35" i="1" l="1"/>
  <c r="T35" i="1" s="1"/>
  <c r="N30" i="1"/>
  <c r="A35" i="1" l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C77" i="1" l="1"/>
  <c r="C76" i="1" s="1"/>
  <c r="C75" i="1" s="1"/>
  <c r="C74" i="1" s="1"/>
  <c r="C73" i="1" s="1"/>
  <c r="C78" i="1" l="1"/>
</calcChain>
</file>

<file path=xl/sharedStrings.xml><?xml version="1.0" encoding="utf-8"?>
<sst xmlns="http://schemas.openxmlformats.org/spreadsheetml/2006/main" count="100" uniqueCount="84">
  <si>
    <t>WEST VALLEY-MISSION COMMUNITY COLLEGE DISTRICT</t>
  </si>
  <si>
    <t>Day Worked</t>
  </si>
  <si>
    <t>Start Time</t>
  </si>
  <si>
    <t>Total
Hours</t>
  </si>
  <si>
    <t>ID# (G01234567)</t>
  </si>
  <si>
    <t>Month</t>
  </si>
  <si>
    <t>Year</t>
  </si>
  <si>
    <t>Employee Signature</t>
  </si>
  <si>
    <t>1.)</t>
  </si>
  <si>
    <t>2.)</t>
  </si>
  <si>
    <t>3.)</t>
  </si>
  <si>
    <t>4.)</t>
  </si>
  <si>
    <t>7.)</t>
  </si>
  <si>
    <t>8.)</t>
  </si>
  <si>
    <t>Data can be entered/modified in areas highlighted in grey.</t>
  </si>
  <si>
    <t>End 
Time</t>
  </si>
  <si>
    <t>EM</t>
  </si>
  <si>
    <t>Supervisor Signature</t>
  </si>
  <si>
    <t>Name</t>
  </si>
  <si>
    <t>Monthly Salary</t>
  </si>
  <si>
    <t>Reg. Hrly Rate</t>
  </si>
  <si>
    <t>X</t>
  </si>
  <si>
    <t>=</t>
  </si>
  <si>
    <t>Fund</t>
  </si>
  <si>
    <t>Org</t>
  </si>
  <si>
    <t>Acct</t>
  </si>
  <si>
    <t>Prog</t>
  </si>
  <si>
    <t>Budget Administrator</t>
  </si>
  <si>
    <t>Date</t>
  </si>
  <si>
    <t>Total Hours</t>
  </si>
  <si>
    <t>5.)</t>
  </si>
  <si>
    <t xml:space="preserve">6.) </t>
  </si>
  <si>
    <t>Extension</t>
  </si>
  <si>
    <t>I hereby certify that the account number(s) are accurate and correct.</t>
  </si>
  <si>
    <r>
      <t xml:space="preserve">Enter </t>
    </r>
    <r>
      <rPr>
        <b/>
        <sz val="11"/>
        <color theme="1"/>
        <rFont val="Times New Roman"/>
        <family val="1"/>
      </rPr>
      <t>First Name, Last Name</t>
    </r>
    <r>
      <rPr>
        <sz val="11"/>
        <color theme="1"/>
        <rFont val="Times New Roman"/>
        <family val="1"/>
      </rPr>
      <t xml:space="preserve">, and </t>
    </r>
    <r>
      <rPr>
        <b/>
        <sz val="11"/>
        <color theme="1"/>
        <rFont val="Times New Roman"/>
        <family val="1"/>
      </rPr>
      <t>Banner ID</t>
    </r>
    <r>
      <rPr>
        <sz val="11"/>
        <color theme="1"/>
        <rFont val="Times New Roman"/>
        <family val="1"/>
      </rPr>
      <t xml:space="preserve"> number.</t>
    </r>
  </si>
  <si>
    <t>DAY</t>
  </si>
  <si>
    <t>Total Pay</t>
  </si>
  <si>
    <t>Standby</t>
  </si>
  <si>
    <t>Hours per week</t>
  </si>
  <si>
    <t>Hrly Rate</t>
  </si>
  <si>
    <t>%</t>
  </si>
  <si>
    <t>Reg. Houly Rate</t>
  </si>
  <si>
    <t>System will calculate your hourly rate.</t>
  </si>
  <si>
    <t>TIMESHEET INSTRUCTIONS:</t>
  </si>
  <si>
    <t>9.)</t>
  </si>
  <si>
    <r>
      <t xml:space="preserve">Enter your </t>
    </r>
    <r>
      <rPr>
        <b/>
        <sz val="11"/>
        <color theme="1"/>
        <rFont val="Times New Roman"/>
        <family val="1"/>
      </rPr>
      <t>Monthly Salary</t>
    </r>
    <r>
      <rPr>
        <sz val="11"/>
        <color theme="1"/>
        <rFont val="Times New Roman"/>
        <family val="1"/>
      </rPr>
      <t>. Reference salary table (range and step) for monthly salary.</t>
    </r>
  </si>
  <si>
    <r>
      <t xml:space="preserve">Marking an "X" in more than one selection, or no selection at all will result in an error requesting you to select </t>
    </r>
    <r>
      <rPr>
        <b/>
        <sz val="11"/>
        <color theme="1"/>
        <rFont val="Times New Roman"/>
        <family val="1"/>
      </rPr>
      <t xml:space="preserve">one 
</t>
    </r>
    <r>
      <rPr>
        <sz val="11"/>
        <color theme="1"/>
        <rFont val="Times New Roman"/>
        <family val="1"/>
      </rPr>
      <t>event.</t>
    </r>
  </si>
  <si>
    <t>Employee needs to print timesheet, sign and submit to the supervisor and budget administrator for approval.</t>
  </si>
  <si>
    <t>Type in a description of activities performed.</t>
  </si>
  <si>
    <t>I hereby certify that I am entitled to additional compensation over and above my regular pay as identified on this timesheet.</t>
  </si>
  <si>
    <t>I hereby certify that I have reviewed and approved the employees' request for additional compensation as identified on this timesheet.</t>
  </si>
  <si>
    <t>Section 14.2</t>
  </si>
  <si>
    <t>Enter the Banner Fund, Organization, Account, Program, and Acivity numbers, and the percentage applied to each one.</t>
  </si>
  <si>
    <t>Activ</t>
  </si>
  <si>
    <t>Standby Time $20.00</t>
  </si>
  <si>
    <t>Activities Performed: Holiday - "Day Off", Type of Standby, etc.</t>
  </si>
  <si>
    <t>POLICE SECTION 14.2 &amp; STANDBY TIMESHEET</t>
  </si>
  <si>
    <t xml:space="preserve">POLICE SECTION 14.2 &amp; STANDBY 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</si>
  <si>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</si>
  <si>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</si>
  <si>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</si>
  <si>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</si>
  <si>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</si>
  <si>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</si>
  <si>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</si>
  <si>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</si>
  <si>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</si>
  <si>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</si>
  <si>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</si>
  <si>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</si>
  <si>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Select the appropriate month range and year worked. The pay period is the 1st day of the month to the last day of the month.
following month.</t>
  </si>
  <si>
    <t>Indicate either Section 14.2, or Standby Time by placing an "X" in into the column next to Total Hours.</t>
  </si>
  <si>
    <t>Regular Work Schedule</t>
  </si>
  <si>
    <t>Start</t>
  </si>
  <si>
    <t>End</t>
  </si>
  <si>
    <t>Mon:</t>
  </si>
  <si>
    <t>Tues:</t>
  </si>
  <si>
    <t>Wed:</t>
  </si>
  <si>
    <t>Thurs:</t>
  </si>
  <si>
    <t>Fri:</t>
  </si>
  <si>
    <t>Sat:</t>
  </si>
  <si>
    <t>Sun:</t>
  </si>
  <si>
    <t>Enter your regular work schedule.</t>
  </si>
  <si>
    <t>10.)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</si>
</sst>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h:mm;@"/>
    <numFmt numFmtId="166" formatCode="yyyy"/>
    <numFmt numFmtId="167" formatCode="#,##0.00_);\(#,##0.00\);"/>
    <numFmt numFmtId="168" formatCode="0.000"/>
    <numFmt numFmtId="169" formatCode="[$-409]h:mm\ AM/PM;@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20"/>
      <name val="Franklin Gothic Medium"/>
      <family val="2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4"/>
      <name val="Times New Roman"/>
      <family val="1"/>
    </font>
    <font>
      <b/>
      <sz val="11"/>
      <color theme="1"/>
      <name val="Times New Roman"/>
      <family val="1"/>
    </font>
    <font>
      <sz val="2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8"/>
      <color theme="1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sz val="8"/>
      <color theme="1"/>
      <name val="Calibri"/>
      <family val="2"/>
      <scheme val="minor"/>
    </font>
    <font>
      <b/>
      <sz val="8"/>
      <color theme="1"/>
      <name val="Times New Roman"/>
      <family val="1"/>
    </font>
    <font>
      <sz val="9"/>
      <color theme="1"/>
      <name val="Calibri"/>
      <family val="2"/>
      <scheme val="minor"/>
    </font>
    <font>
      <b/>
      <sz val="11"/>
      <name val="Times New Roman"/>
      <family val="1"/>
    </font>
    <font>
      <sz val="7"/>
      <color theme="1"/>
      <name val="Times New Roman"/>
      <family val="1"/>
    </font>
    <font>
      <sz val="7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1">
    <xf numFmtId="0" fontId="0" fillId="0" borderId="0" xfId="0"/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2" borderId="0" xfId="0" applyFont="1" applyFill="1" applyAlignment="1">
      <alignment vertical="center"/>
    </xf>
    <xf numFmtId="0" fontId="7" fillId="0" borderId="0" xfId="0" applyFont="1"/>
    <xf numFmtId="0" fontId="0" fillId="0" borderId="0" xfId="0" applyAlignment="1">
      <alignment vertical="top"/>
    </xf>
    <xf numFmtId="0" fontId="7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9" fillId="0" borderId="0" xfId="0" applyFont="1"/>
    <xf numFmtId="0" fontId="6" fillId="2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right"/>
    </xf>
    <xf numFmtId="9" fontId="7" fillId="0" borderId="0" xfId="0" applyNumberFormat="1" applyFont="1"/>
    <xf numFmtId="0" fontId="2" fillId="0" borderId="0" xfId="0" applyFont="1"/>
    <xf numFmtId="0" fontId="10" fillId="0" borderId="0" xfId="0" applyFont="1"/>
    <xf numFmtId="0" fontId="6" fillId="0" borderId="0" xfId="0" applyFont="1" applyAlignment="1">
      <alignment vertical="center"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top"/>
    </xf>
    <xf numFmtId="0" fontId="9" fillId="0" borderId="0" xfId="0" applyFont="1" applyAlignment="1">
      <alignment horizontal="left" vertical="top"/>
    </xf>
    <xf numFmtId="0" fontId="9" fillId="0" borderId="0" xfId="0" applyFont="1" applyAlignment="1">
      <alignment horizontal="right" vertical="top"/>
    </xf>
    <xf numFmtId="0" fontId="9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12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vertical="center" wrapText="1"/>
    </xf>
    <xf numFmtId="0" fontId="14" fillId="2" borderId="0" xfId="0" applyFont="1" applyFill="1" applyAlignment="1">
      <alignment horizontal="center"/>
    </xf>
    <xf numFmtId="166" fontId="15" fillId="2" borderId="0" xfId="0" applyNumberFormat="1" applyFont="1" applyFill="1" applyAlignment="1">
      <alignment horizontal="left"/>
    </xf>
    <xf numFmtId="0" fontId="17" fillId="2" borderId="0" xfId="0" applyFont="1" applyFill="1"/>
    <xf numFmtId="0" fontId="16" fillId="2" borderId="0" xfId="0" applyFont="1" applyFill="1"/>
    <xf numFmtId="0" fontId="17" fillId="2" borderId="0" xfId="0" applyFont="1" applyFill="1" applyAlignment="1">
      <alignment horizontal="left"/>
    </xf>
    <xf numFmtId="0" fontId="16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18" fontId="19" fillId="3" borderId="1" xfId="0" applyNumberFormat="1" applyFont="1" applyFill="1" applyBorder="1" applyAlignment="1" applyProtection="1">
      <alignment horizontal="center"/>
      <protection locked="0"/>
    </xf>
    <xf numFmtId="0" fontId="15" fillId="2" borderId="4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center"/>
    </xf>
    <xf numFmtId="0" fontId="16" fillId="2" borderId="2" xfId="0" applyFont="1" applyFill="1" applyBorder="1"/>
    <xf numFmtId="0" fontId="15" fillId="2" borderId="6" xfId="0" applyFont="1" applyFill="1" applyBorder="1" applyAlignment="1">
      <alignment horizontal="center" vertical="center" wrapText="1"/>
    </xf>
    <xf numFmtId="167" fontId="19" fillId="2" borderId="6" xfId="0" applyNumberFormat="1" applyFont="1" applyFill="1" applyBorder="1" applyAlignment="1">
      <alignment horizontal="center"/>
    </xf>
    <xf numFmtId="0" fontId="18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7" fontId="19" fillId="2" borderId="7" xfId="0" applyNumberFormat="1" applyFont="1" applyFill="1" applyBorder="1" applyAlignment="1">
      <alignment horizontal="center"/>
    </xf>
    <xf numFmtId="0" fontId="19" fillId="2" borderId="0" xfId="0" applyFont="1" applyFill="1"/>
    <xf numFmtId="0" fontId="19" fillId="2" borderId="0" xfId="0" applyFont="1" applyFill="1" applyAlignment="1">
      <alignment horizontal="left" vertical="center"/>
    </xf>
    <xf numFmtId="0" fontId="23" fillId="0" borderId="0" xfId="0" applyFont="1"/>
    <xf numFmtId="0" fontId="24" fillId="2" borderId="0" xfId="0" applyFont="1" applyFill="1" applyAlignment="1">
      <alignment horizontal="center" vertical="center"/>
    </xf>
    <xf numFmtId="0" fontId="19" fillId="2" borderId="3" xfId="0" applyFont="1" applyFill="1" applyBorder="1" applyAlignment="1">
      <alignment vertical="center"/>
    </xf>
    <xf numFmtId="0" fontId="25" fillId="2" borderId="0" xfId="0" applyFont="1" applyFill="1"/>
    <xf numFmtId="0" fontId="26" fillId="0" borderId="0" xfId="0" applyFont="1"/>
    <xf numFmtId="0" fontId="22" fillId="2" borderId="1" xfId="0" applyFont="1" applyFill="1" applyBorder="1" applyAlignment="1">
      <alignment horizontal="center" vertical="center" wrapText="1"/>
    </xf>
    <xf numFmtId="166" fontId="15" fillId="3" borderId="2" xfId="0" applyNumberFormat="1" applyFont="1" applyFill="1" applyBorder="1" applyAlignment="1" applyProtection="1">
      <alignment horizontal="center" vertical="center"/>
      <protection locked="0"/>
    </xf>
    <xf numFmtId="0" fontId="25" fillId="2" borderId="0" xfId="0" applyFont="1" applyFill="1" applyAlignment="1">
      <alignment horizontal="left" vertical="top" wrapText="1"/>
    </xf>
    <xf numFmtId="0" fontId="12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left"/>
    </xf>
    <xf numFmtId="0" fontId="18" fillId="2" borderId="1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/>
    </xf>
    <xf numFmtId="0" fontId="18" fillId="2" borderId="0" xfId="0" applyFont="1" applyFill="1"/>
    <xf numFmtId="0" fontId="18" fillId="2" borderId="0" xfId="0" applyFont="1" applyFill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0" fontId="18" fillId="0" borderId="0" xfId="0" applyFont="1"/>
    <xf numFmtId="0" fontId="18" fillId="0" borderId="0" xfId="0" applyFont="1" applyAlignment="1">
      <alignment horizontal="center"/>
    </xf>
    <xf numFmtId="168" fontId="22" fillId="0" borderId="0" xfId="0" applyNumberFormat="1" applyFont="1" applyAlignment="1">
      <alignment vertical="center"/>
    </xf>
    <xf numFmtId="0" fontId="22" fillId="2" borderId="0" xfId="0" applyFont="1" applyFill="1"/>
    <xf numFmtId="0" fontId="11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2" borderId="0" xfId="0" quotePrefix="1" applyFont="1" applyFill="1"/>
    <xf numFmtId="0" fontId="11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  <xf numFmtId="166" fontId="15" fillId="0" borderId="0" xfId="0" applyNumberFormat="1" applyFont="1" applyAlignment="1">
      <alignment horizontal="center" vertical="center"/>
    </xf>
    <xf numFmtId="166" fontId="15" fillId="0" borderId="0" xfId="0" applyNumberFormat="1" applyFont="1" applyAlignment="1">
      <alignment vertical="center"/>
    </xf>
    <xf numFmtId="164" fontId="22" fillId="2" borderId="2" xfId="2" applyNumberFormat="1" applyFont="1" applyFill="1" applyBorder="1" applyAlignment="1" applyProtection="1">
      <alignment horizontal="center" vertical="center"/>
    </xf>
    <xf numFmtId="0" fontId="15" fillId="2" borderId="0" xfId="0" applyFont="1" applyFill="1" applyAlignment="1">
      <alignment vertical="center"/>
    </xf>
    <xf numFmtId="164" fontId="19" fillId="0" borderId="0" xfId="1" applyNumberFormat="1" applyFont="1" applyFill="1" applyBorder="1" applyAlignment="1" applyProtection="1">
      <alignment vertical="center"/>
    </xf>
    <xf numFmtId="0" fontId="19" fillId="0" borderId="0" xfId="0" applyFont="1" applyAlignment="1">
      <alignment vertical="top"/>
    </xf>
    <xf numFmtId="0" fontId="19" fillId="0" borderId="0" xfId="0" applyFont="1" applyAlignment="1">
      <alignment vertical="center"/>
    </xf>
    <xf numFmtId="0" fontId="23" fillId="0" borderId="0" xfId="0" applyFont="1" applyAlignment="1">
      <alignment vertical="top"/>
    </xf>
    <xf numFmtId="164" fontId="20" fillId="0" borderId="0" xfId="0" applyNumberFormat="1" applyFont="1" applyAlignment="1">
      <alignment horizontal="center" vertical="center"/>
    </xf>
    <xf numFmtId="0" fontId="19" fillId="2" borderId="0" xfId="0" applyFont="1" applyFill="1" applyAlignment="1">
      <alignment horizontal="center" vertical="top"/>
    </xf>
    <xf numFmtId="2" fontId="19" fillId="2" borderId="0" xfId="0" applyNumberFormat="1" applyFont="1" applyFill="1" applyAlignment="1">
      <alignment horizontal="center" vertical="top"/>
    </xf>
    <xf numFmtId="2" fontId="18" fillId="0" borderId="0" xfId="0" applyNumberFormat="1" applyFont="1" applyAlignment="1">
      <alignment vertical="top"/>
    </xf>
    <xf numFmtId="2" fontId="20" fillId="0" borderId="3" xfId="0" applyNumberFormat="1" applyFont="1" applyBorder="1" applyAlignment="1">
      <alignment vertical="center"/>
    </xf>
    <xf numFmtId="2" fontId="20" fillId="0" borderId="12" xfId="0" applyNumberFormat="1" applyFont="1" applyBorder="1" applyAlignment="1">
      <alignment horizontal="center" vertical="center"/>
    </xf>
    <xf numFmtId="2" fontId="20" fillId="0" borderId="0" xfId="0" applyNumberFormat="1" applyFont="1" applyAlignment="1">
      <alignment horizontal="center" vertical="center"/>
    </xf>
    <xf numFmtId="2" fontId="19" fillId="2" borderId="0" xfId="0" applyNumberFormat="1" applyFont="1" applyFill="1" applyAlignment="1">
      <alignment horizontal="center"/>
    </xf>
    <xf numFmtId="2" fontId="21" fillId="0" borderId="7" xfId="0" applyNumberFormat="1" applyFont="1" applyBorder="1" applyAlignment="1">
      <alignment horizontal="center"/>
    </xf>
    <xf numFmtId="2" fontId="21" fillId="0" borderId="2" xfId="0" applyNumberFormat="1" applyFont="1" applyBorder="1"/>
    <xf numFmtId="2" fontId="21" fillId="0" borderId="0" xfId="0" applyNumberFormat="1" applyFont="1" applyAlignment="1">
      <alignment horizontal="center" vertical="center"/>
    </xf>
    <xf numFmtId="164" fontId="18" fillId="0" borderId="2" xfId="0" applyNumberFormat="1" applyFont="1" applyBorder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0" fontId="18" fillId="0" borderId="14" xfId="0" applyFont="1" applyBorder="1"/>
    <xf numFmtId="0" fontId="21" fillId="0" borderId="0" xfId="0" applyFont="1"/>
    <xf numFmtId="0" fontId="18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top" wrapText="1"/>
    </xf>
    <xf numFmtId="0" fontId="22" fillId="0" borderId="14" xfId="0" applyFont="1" applyBorder="1" applyAlignment="1">
      <alignment horizontal="center" vertical="top" wrapText="1"/>
    </xf>
    <xf numFmtId="0" fontId="16" fillId="0" borderId="0" xfId="0" applyFont="1"/>
    <xf numFmtId="0" fontId="21" fillId="0" borderId="7" xfId="0" applyFont="1" applyBorder="1" applyAlignment="1">
      <alignment horizontal="center" vertical="center"/>
    </xf>
    <xf numFmtId="0" fontId="21" fillId="0" borderId="2" xfId="0" applyFont="1" applyBorder="1"/>
    <xf numFmtId="0" fontId="21" fillId="0" borderId="14" xfId="0" applyFont="1" applyBorder="1"/>
    <xf numFmtId="0" fontId="22" fillId="0" borderId="0" xfId="0" applyFont="1" applyAlignment="1">
      <alignment horizontal="center" vertical="center" wrapText="1"/>
    </xf>
    <xf numFmtId="2" fontId="20" fillId="2" borderId="0" xfId="0" applyNumberFormat="1" applyFont="1" applyFill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2" fontId="18" fillId="2" borderId="0" xfId="0" applyNumberFormat="1" applyFont="1" applyFill="1" applyAlignment="1">
      <alignment horizontal="center" vertical="center"/>
    </xf>
    <xf numFmtId="2" fontId="19" fillId="2" borderId="13" xfId="0" applyNumberFormat="1" applyFont="1" applyFill="1" applyBorder="1" applyAlignment="1">
      <alignment horizontal="center"/>
    </xf>
    <xf numFmtId="2" fontId="20" fillId="2" borderId="3" xfId="0" applyNumberFormat="1" applyFont="1" applyFill="1" applyBorder="1" applyAlignment="1">
      <alignment vertical="center"/>
    </xf>
    <xf numFmtId="2" fontId="20" fillId="2" borderId="12" xfId="0" applyNumberFormat="1" applyFont="1" applyFill="1" applyBorder="1" applyAlignment="1">
      <alignment vertical="center"/>
    </xf>
    <xf numFmtId="6" fontId="18" fillId="0" borderId="14" xfId="0" applyNumberFormat="1" applyFont="1" applyBorder="1"/>
    <xf numFmtId="0" fontId="18" fillId="2" borderId="0" xfId="0" applyFont="1" applyFill="1" applyAlignment="1">
      <alignment horizontal="center" vertical="center"/>
    </xf>
    <xf numFmtId="0" fontId="18" fillId="2" borderId="7" xfId="0" applyFont="1" applyFill="1" applyBorder="1"/>
    <xf numFmtId="0" fontId="18" fillId="2" borderId="2" xfId="0" applyFont="1" applyFill="1" applyBorder="1"/>
    <xf numFmtId="0" fontId="22" fillId="2" borderId="2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2" fontId="19" fillId="2" borderId="0" xfId="0" applyNumberFormat="1" applyFont="1" applyFill="1" applyAlignment="1">
      <alignment horizontal="left"/>
    </xf>
    <xf numFmtId="2" fontId="18" fillId="0" borderId="0" xfId="0" applyNumberFormat="1" applyFont="1" applyAlignment="1">
      <alignment horizontal="center" vertical="center"/>
    </xf>
    <xf numFmtId="2" fontId="19" fillId="0" borderId="0" xfId="0" applyNumberFormat="1" applyFont="1" applyAlignment="1">
      <alignment horizontal="center"/>
    </xf>
    <xf numFmtId="0" fontId="22" fillId="0" borderId="0" xfId="0" applyFont="1" applyAlignment="1">
      <alignment vertical="top" wrapText="1"/>
    </xf>
    <xf numFmtId="0" fontId="16" fillId="0" borderId="0" xfId="0" applyFont="1" applyAlignment="1">
      <alignment horizontal="center"/>
    </xf>
    <xf numFmtId="6" fontId="16" fillId="0" borderId="0" xfId="0" applyNumberFormat="1" applyFont="1"/>
    <xf numFmtId="0" fontId="9" fillId="0" borderId="2" xfId="0" applyFont="1" applyBorder="1"/>
    <xf numFmtId="0" fontId="19" fillId="2" borderId="0" xfId="0" applyFont="1" applyFill="1" applyAlignment="1">
      <alignment horizontal="right"/>
    </xf>
    <xf numFmtId="166" fontId="10" fillId="0" borderId="0" xfId="0" applyNumberFormat="1" applyFont="1" applyAlignment="1">
      <alignment vertical="center"/>
    </xf>
    <xf numFmtId="166" fontId="9" fillId="0" borderId="0" xfId="0" applyNumberFormat="1" applyFont="1"/>
    <xf numFmtId="165" fontId="8" fillId="0" borderId="0" xfId="0" applyNumberFormat="1" applyFont="1" applyAlignment="1">
      <alignment horizontal="center"/>
    </xf>
    <xf numFmtId="165" fontId="8" fillId="0" borderId="0" xfId="0" applyNumberFormat="1" applyFont="1"/>
    <xf numFmtId="165" fontId="9" fillId="0" borderId="0" xfId="0" applyNumberFormat="1" applyFont="1" applyAlignment="1">
      <alignment wrapText="1"/>
    </xf>
    <xf numFmtId="165" fontId="9" fillId="0" borderId="0" xfId="0" applyNumberFormat="1" applyFont="1" applyAlignment="1">
      <alignment horizontal="center" wrapText="1"/>
    </xf>
    <xf numFmtId="0" fontId="9" fillId="0" borderId="0" xfId="0" applyFont="1" applyAlignment="1">
      <alignment wrapText="1"/>
    </xf>
    <xf numFmtId="0" fontId="8" fillId="0" borderId="0" xfId="0" applyFont="1"/>
    <xf numFmtId="164" fontId="7" fillId="0" borderId="0" xfId="0" applyNumberFormat="1" applyFont="1" applyAlignment="1">
      <alignment horizontal="center"/>
    </xf>
    <xf numFmtId="0" fontId="9" fillId="0" borderId="0" xfId="0" applyFont="1" applyAlignment="1">
      <alignment vertical="center"/>
    </xf>
    <xf numFmtId="165" fontId="8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1" fontId="8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right"/>
    </xf>
    <xf numFmtId="1" fontId="9" fillId="0" borderId="0" xfId="0" applyNumberFormat="1" applyFont="1" applyAlignment="1">
      <alignment horizontal="center"/>
    </xf>
    <xf numFmtId="1" fontId="9" fillId="0" borderId="0" xfId="0" applyNumberFormat="1" applyFont="1"/>
    <xf numFmtId="164" fontId="7" fillId="0" borderId="0" xfId="0" applyNumberFormat="1" applyFont="1"/>
    <xf numFmtId="43" fontId="8" fillId="0" borderId="0" xfId="1" applyFont="1" applyFill="1" applyBorder="1" applyAlignment="1" applyProtection="1">
      <alignment horizontal="right"/>
    </xf>
    <xf numFmtId="0" fontId="0" fillId="0" borderId="0" xfId="0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49" fontId="18" fillId="3" borderId="1" xfId="0" applyNumberFormat="1" applyFont="1" applyFill="1" applyBorder="1" applyAlignment="1" applyProtection="1">
      <alignment horizontal="center"/>
      <protection locked="0"/>
    </xf>
    <xf numFmtId="49" fontId="18" fillId="3" borderId="6" xfId="0" applyNumberFormat="1" applyFont="1" applyFill="1" applyBorder="1" applyAlignment="1" applyProtection="1">
      <alignment horizontal="center"/>
      <protection locked="0"/>
    </xf>
    <xf numFmtId="49" fontId="18" fillId="3" borderId="9" xfId="0" applyNumberFormat="1" applyFont="1" applyFill="1" applyBorder="1" applyAlignment="1" applyProtection="1">
      <alignment horizontal="center"/>
      <protection locked="0"/>
    </xf>
    <xf numFmtId="49" fontId="18" fillId="3" borderId="8" xfId="0" applyNumberFormat="1" applyFont="1" applyFill="1" applyBorder="1" applyAlignment="1" applyProtection="1">
      <alignment horizontal="center"/>
      <protection locked="0"/>
    </xf>
    <xf numFmtId="49" fontId="19" fillId="3" borderId="1" xfId="0" applyNumberFormat="1" applyFont="1" applyFill="1" applyBorder="1" applyAlignment="1" applyProtection="1">
      <alignment horizontal="center"/>
      <protection locked="0"/>
    </xf>
    <xf numFmtId="49" fontId="19" fillId="3" borderId="5" xfId="0" applyNumberFormat="1" applyFont="1" applyFill="1" applyBorder="1" applyAlignment="1" applyProtection="1">
      <alignment horizontal="center"/>
      <protection locked="0"/>
    </xf>
    <xf numFmtId="0" fontId="11" fillId="2" borderId="0" xfId="0" applyFont="1" applyFill="1" applyAlignment="1">
      <alignment vertical="top"/>
    </xf>
    <xf numFmtId="0" fontId="18" fillId="2" borderId="0" xfId="0" applyFont="1" applyFill="1" applyAlignment="1">
      <alignment horizontal="center"/>
    </xf>
    <xf numFmtId="164" fontId="22" fillId="3" borderId="2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top"/>
    </xf>
    <xf numFmtId="0" fontId="0" fillId="2" borderId="0" xfId="0" applyFill="1" applyAlignment="1">
      <alignment horizontal="right"/>
    </xf>
    <xf numFmtId="167" fontId="19" fillId="2" borderId="1" xfId="0" applyNumberFormat="1" applyFont="1" applyFill="1" applyBorder="1" applyAlignment="1">
      <alignment horizontal="center"/>
    </xf>
    <xf numFmtId="0" fontId="18" fillId="0" borderId="3" xfId="0" applyFont="1" applyBorder="1" applyAlignment="1">
      <alignment horizontal="center" vertical="center"/>
    </xf>
    <xf numFmtId="49" fontId="21" fillId="3" borderId="6" xfId="0" applyNumberFormat="1" applyFont="1" applyFill="1" applyBorder="1" applyAlignment="1" applyProtection="1">
      <alignment horizontal="center"/>
      <protection locked="0"/>
    </xf>
    <xf numFmtId="49" fontId="21" fillId="3" borderId="8" xfId="0" applyNumberFormat="1" applyFont="1" applyFill="1" applyBorder="1" applyAlignment="1" applyProtection="1">
      <alignment horizontal="center"/>
      <protection locked="0"/>
    </xf>
    <xf numFmtId="49" fontId="18" fillId="3" borderId="6" xfId="0" applyNumberFormat="1" applyFont="1" applyFill="1" applyBorder="1" applyAlignment="1" applyProtection="1">
      <alignment horizontal="center"/>
      <protection locked="0"/>
    </xf>
    <xf numFmtId="49" fontId="18" fillId="3" borderId="8" xfId="0" applyNumberFormat="1" applyFont="1" applyFill="1" applyBorder="1" applyAlignment="1" applyProtection="1">
      <alignment horizontal="center"/>
      <protection locked="0"/>
    </xf>
    <xf numFmtId="2" fontId="18" fillId="0" borderId="13" xfId="0" applyNumberFormat="1" applyFont="1" applyBorder="1" applyAlignment="1">
      <alignment horizontal="center" vertical="center"/>
    </xf>
    <xf numFmtId="2" fontId="18" fillId="0" borderId="0" xfId="0" applyNumberFormat="1" applyFont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49" fontId="18" fillId="3" borderId="9" xfId="0" applyNumberFormat="1" applyFont="1" applyFill="1" applyBorder="1" applyAlignment="1" applyProtection="1">
      <alignment horizontal="center"/>
      <protection locked="0"/>
    </xf>
    <xf numFmtId="164" fontId="18" fillId="0" borderId="2" xfId="0" applyNumberFormat="1" applyFont="1" applyBorder="1" applyAlignment="1">
      <alignment horizontal="center" vertical="center"/>
    </xf>
    <xf numFmtId="2" fontId="20" fillId="2" borderId="11" xfId="0" applyNumberFormat="1" applyFont="1" applyFill="1" applyBorder="1" applyAlignment="1">
      <alignment horizontal="center" vertical="center"/>
    </xf>
    <xf numFmtId="2" fontId="20" fillId="2" borderId="3" xfId="0" applyNumberFormat="1" applyFont="1" applyFill="1" applyBorder="1" applyAlignment="1">
      <alignment horizontal="center" vertical="center"/>
    </xf>
    <xf numFmtId="2" fontId="22" fillId="0" borderId="2" xfId="2" applyNumberFormat="1" applyFont="1" applyFill="1" applyBorder="1" applyAlignment="1" applyProtection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2" fontId="20" fillId="0" borderId="11" xfId="0" applyNumberFormat="1" applyFont="1" applyBorder="1" applyAlignment="1">
      <alignment horizontal="center" vertical="center"/>
    </xf>
    <xf numFmtId="2" fontId="20" fillId="0" borderId="3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16" fillId="2" borderId="0" xfId="0" applyFont="1" applyFill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 applyProtection="1">
      <alignment horizontal="center" vertical="center"/>
      <protection locked="0"/>
    </xf>
    <xf numFmtId="0" fontId="19" fillId="2" borderId="0" xfId="0" applyFont="1" applyFill="1" applyAlignment="1">
      <alignment horizontal="left"/>
    </xf>
    <xf numFmtId="0" fontId="12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 vertical="top" wrapText="1"/>
    </xf>
    <xf numFmtId="0" fontId="16" fillId="2" borderId="3" xfId="0" applyFont="1" applyFill="1" applyBorder="1" applyAlignment="1">
      <alignment horizontal="center"/>
    </xf>
    <xf numFmtId="0" fontId="11" fillId="2" borderId="0" xfId="0" applyFont="1" applyFill="1" applyAlignment="1">
      <alignment wrapText="1"/>
    </xf>
    <xf numFmtId="0" fontId="12" fillId="2" borderId="0" xfId="0" applyFont="1" applyFill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49" fontId="19" fillId="3" borderId="6" xfId="0" applyNumberFormat="1" applyFont="1" applyFill="1" applyBorder="1" applyAlignment="1" applyProtection="1">
      <alignment horizontal="center"/>
      <protection locked="0"/>
    </xf>
    <xf numFmtId="49" fontId="19" fillId="3" borderId="8" xfId="0" applyNumberFormat="1" applyFont="1" applyFill="1" applyBorder="1" applyAlignment="1" applyProtection="1">
      <alignment horizontal="center"/>
      <protection locked="0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left" wrapText="1"/>
    </xf>
    <xf numFmtId="0" fontId="25" fillId="2" borderId="0" xfId="0" applyFont="1" applyFill="1" applyAlignment="1">
      <alignment horizontal="left" vertical="center" wrapText="1"/>
    </xf>
    <xf numFmtId="0" fontId="25" fillId="2" borderId="0" xfId="0" applyFont="1" applyFill="1" applyAlignment="1">
      <alignment horizontal="left" vertical="top" wrapText="1"/>
    </xf>
    <xf numFmtId="0" fontId="16" fillId="2" borderId="2" xfId="0" applyFont="1" applyFill="1" applyBorder="1" applyAlignment="1">
      <alignment horizontal="center"/>
    </xf>
    <xf numFmtId="49" fontId="18" fillId="3" borderId="7" xfId="0" applyNumberFormat="1" applyFont="1" applyFill="1" applyBorder="1" applyAlignment="1" applyProtection="1">
      <alignment horizontal="center"/>
      <protection locked="0"/>
    </xf>
    <xf numFmtId="49" fontId="18" fillId="3" borderId="2" xfId="0" applyNumberFormat="1" applyFont="1" applyFill="1" applyBorder="1" applyAlignment="1" applyProtection="1">
      <alignment horizontal="center"/>
      <protection locked="0"/>
    </xf>
    <xf numFmtId="49" fontId="18" fillId="3" borderId="10" xfId="0" applyNumberFormat="1" applyFont="1" applyFill="1" applyBorder="1" applyAlignment="1" applyProtection="1">
      <alignment horizontal="center"/>
      <protection locked="0"/>
    </xf>
    <xf numFmtId="49" fontId="19" fillId="3" borderId="7" xfId="0" applyNumberFormat="1" applyFont="1" applyFill="1" applyBorder="1" applyAlignment="1" applyProtection="1">
      <alignment horizontal="center"/>
      <protection locked="0"/>
    </xf>
    <xf numFmtId="49" fontId="19" fillId="3" borderId="10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>
      <alignment horizontal="center"/>
    </xf>
    <xf numFmtId="0" fontId="0" fillId="2" borderId="0" xfId="0" applyFill="1" applyAlignment="1">
      <alignment horizontal="center" vertical="top"/>
    </xf>
    <xf numFmtId="169" fontId="23" fillId="3" borderId="1" xfId="0" applyNumberFormat="1" applyFont="1" applyFill="1" applyBorder="1" applyAlignment="1" applyProtection="1">
      <alignment horizontal="center"/>
      <protection locked="0"/>
    </xf>
    <xf numFmtId="169" fontId="23" fillId="3" borderId="6" xfId="0" applyNumberFormat="1" applyFont="1" applyFill="1" applyBorder="1" applyAlignment="1" applyProtection="1">
      <alignment horizontal="center"/>
      <protection locked="0"/>
    </xf>
    <xf numFmtId="169" fontId="23" fillId="3" borderId="8" xfId="0" applyNumberFormat="1" applyFont="1" applyFill="1" applyBorder="1" applyAlignment="1" applyProtection="1">
      <alignment horizontal="center"/>
      <protection locked="0"/>
    </xf>
  </cellXfs>
  <cellStyles count="3">
    <cellStyle name="Comma" xfId="1" builtinId="3"/>
    <cellStyle name="Currency" xfId="2" builtinId="4"/>
    <cellStyle name="Normal" xfId="0" builtinId="0"/>
  </cellStyles>
  <dxfs count="4">
    <dxf>
      <fill>
        <patternFill>
          <bgColor rgb="FFFF000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26</xdr:row>
      <xdr:rowOff>60266</xdr:rowOff>
    </xdr:from>
    <xdr:to>
      <xdr:col>1</xdr:col>
      <xdr:colOff>146050</xdr:colOff>
      <xdr:row>28</xdr:row>
      <xdr:rowOff>63500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A63E2DC-BC2B-3B3A-CFF4-DBFD0F1C76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768916"/>
          <a:ext cx="527050" cy="48583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147734</xdr:colOff>
      <xdr:row>3</xdr:row>
      <xdr:rowOff>44450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86C1DE1-784F-4035-B334-F9A48FF44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33534" cy="768350"/>
        </a:xfrm>
        <a:prstGeom prst="rect">
          <a:avLst/>
        </a:prstGeom>
      </xdr:spPr>
    </xdr:pic>
    <xdr:clientData/>
  </xdr:twoCellAnchor>
  <xdr:twoCellAnchor editAs="oneCell">
    <xdr:from>
      <xdr:col>2</xdr:col>
      <xdr:colOff>1</xdr:colOff>
      <xdr:row>11</xdr:row>
      <xdr:rowOff>0</xdr:rowOff>
    </xdr:from>
    <xdr:to>
      <xdr:col>15</xdr:col>
      <xdr:colOff>44451</xdr:colOff>
      <xdr:row>18</xdr:row>
      <xdr:rowOff>150840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F872197E-4781-B9FE-C98F-1AF093FB6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5801" y="2851150"/>
          <a:ext cx="5130800" cy="14843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114"/>
  <sheetViews>
    <sheetView showGridLines="0" tabSelected="1" topLeftCell="A11" zoomScale="150" zoomScaleNormal="150" zoomScalePageLayoutView="160" workbookViewId="0">
      <selection activeCell="F64" sqref="F64:G64"/>
    </sheetView>
  </sheetViews>
  <sheetFormatPr defaultColWidth="9.140625" defaultRowHeight="15" x14ac:dyDescent="0.25"/>
  <cols>
    <col min="1" max="1" width="5.7109375" customWidth="1"/>
    <col min="2" max="2" width="4.5703125" customWidth="1"/>
    <col min="3" max="4" width="7.85546875" customWidth="1"/>
    <col min="5" max="5" width="6.42578125" style="11" customWidth="1"/>
    <col min="6" max="6" width="6.85546875" customWidth="1"/>
    <col min="7" max="7" width="2.5703125" customWidth="1"/>
    <col min="8" max="8" width="8.85546875" customWidth="1"/>
    <col min="9" max="9" width="6.42578125" customWidth="1"/>
    <col min="10" max="10" width="1.5703125" customWidth="1"/>
    <col min="11" max="11" width="6.42578125" customWidth="1"/>
    <col min="12" max="12" width="6.7109375" customWidth="1"/>
    <col min="13" max="13" width="1.28515625" customWidth="1"/>
    <col min="14" max="14" width="1" customWidth="1"/>
    <col min="15" max="15" width="12" customWidth="1"/>
    <col min="16" max="16" width="2" customWidth="1"/>
    <col min="17" max="17" width="5" customWidth="1"/>
    <col min="18" max="18" width="5.5703125" customWidth="1"/>
    <col min="19" max="19" width="2.85546875" customWidth="1"/>
    <col min="20" max="20" width="8" customWidth="1"/>
    <col min="21" max="21" width="9.28515625" customWidth="1"/>
    <col min="22" max="22" width="8.140625" customWidth="1"/>
    <col min="23" max="23" width="4.7109375" customWidth="1"/>
    <col min="24" max="24" width="9.140625" customWidth="1"/>
    <col min="25" max="25" width="13.28515625" customWidth="1"/>
  </cols>
  <sheetData>
    <row r="1" spans="1:20" ht="18.75" x14ac:dyDescent="0.3">
      <c r="A1" s="28"/>
      <c r="B1" s="28"/>
      <c r="C1" s="28"/>
      <c r="D1" s="187" t="s">
        <v>0</v>
      </c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</row>
    <row r="2" spans="1:20" ht="18.75" x14ac:dyDescent="0.25">
      <c r="A2" s="28"/>
      <c r="B2" s="28"/>
      <c r="C2" s="28"/>
      <c r="D2" s="191" t="s">
        <v>57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</row>
    <row r="3" spans="1:20" ht="18.75" x14ac:dyDescent="0.25">
      <c r="A3" s="28"/>
      <c r="B3" s="28"/>
      <c r="C3" s="28"/>
      <c r="D3" s="191" t="s">
        <v>43</v>
      </c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</row>
    <row r="4" spans="1:20" x14ac:dyDescent="0.25">
      <c r="A4" s="28"/>
      <c r="B4" s="28"/>
      <c r="C4" s="28"/>
      <c r="D4" s="28"/>
      <c r="E4" s="6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</row>
    <row r="5" spans="1:20" x14ac:dyDescent="0.25">
      <c r="A5" s="28" t="s">
        <v>8</v>
      </c>
      <c r="B5" s="28"/>
      <c r="C5" s="69" t="s">
        <v>14</v>
      </c>
      <c r="D5" s="149"/>
      <c r="E5" s="150"/>
      <c r="F5" s="149"/>
      <c r="G5" s="69"/>
      <c r="H5" s="149"/>
      <c r="I5" s="148"/>
      <c r="J5" s="148"/>
      <c r="K5" s="148"/>
      <c r="L5" s="148"/>
      <c r="M5" s="148"/>
      <c r="N5" s="148"/>
      <c r="O5" s="148"/>
      <c r="P5" s="28"/>
      <c r="Q5" s="28"/>
      <c r="R5" s="28"/>
      <c r="S5" s="28"/>
      <c r="T5" s="28"/>
    </row>
    <row r="6" spans="1:20" x14ac:dyDescent="0.25">
      <c r="A6" s="28" t="s">
        <v>9</v>
      </c>
      <c r="B6" s="28"/>
      <c r="C6" s="196" t="s">
        <v>34</v>
      </c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196"/>
      <c r="S6" s="196"/>
      <c r="T6" s="196"/>
    </row>
    <row r="7" spans="1:20" ht="28.5" customHeight="1" x14ac:dyDescent="0.25">
      <c r="A7" s="157" t="s">
        <v>10</v>
      </c>
      <c r="B7" s="28"/>
      <c r="C7" s="197" t="s">
        <v>70</v>
      </c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97"/>
      <c r="R7" s="197"/>
      <c r="S7" s="197"/>
      <c r="T7" s="197"/>
    </row>
    <row r="8" spans="1:20" x14ac:dyDescent="0.25">
      <c r="A8" s="70" t="s">
        <v>11</v>
      </c>
      <c r="B8" s="70"/>
      <c r="C8" s="28" t="s">
        <v>45</v>
      </c>
      <c r="D8" s="28"/>
      <c r="E8" s="6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</row>
    <row r="9" spans="1:20" x14ac:dyDescent="0.25">
      <c r="A9" s="70"/>
      <c r="B9" s="70"/>
      <c r="C9" s="28" t="s">
        <v>42</v>
      </c>
      <c r="D9" s="28"/>
      <c r="E9" s="6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</row>
    <row r="10" spans="1:20" ht="30.75" customHeight="1" x14ac:dyDescent="0.25">
      <c r="A10" s="157" t="s">
        <v>30</v>
      </c>
      <c r="B10" s="28"/>
      <c r="C10" s="188" t="s">
        <v>71</v>
      </c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</row>
    <row r="11" spans="1:20" ht="33" customHeight="1" x14ac:dyDescent="0.25">
      <c r="A11" s="28" t="s">
        <v>31</v>
      </c>
      <c r="B11" s="28"/>
      <c r="C11" s="190" t="s">
        <v>46</v>
      </c>
      <c r="D11" s="190"/>
      <c r="E11" s="190"/>
      <c r="F11" s="190"/>
      <c r="G11" s="190"/>
      <c r="H11" s="190"/>
      <c r="I11" s="190"/>
      <c r="J11" s="190"/>
      <c r="K11" s="190"/>
      <c r="L11" s="190"/>
      <c r="M11" s="190"/>
      <c r="N11" s="190"/>
      <c r="O11" s="190"/>
      <c r="P11" s="190"/>
      <c r="Q11" s="190"/>
      <c r="R11" s="190"/>
      <c r="S11" s="190"/>
      <c r="T11" s="190"/>
    </row>
    <row r="12" spans="1:20" x14ac:dyDescent="0.25">
      <c r="A12" s="28"/>
      <c r="B12" s="28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</row>
    <row r="13" spans="1:20" x14ac:dyDescent="0.25">
      <c r="A13" s="28"/>
      <c r="B13" s="28"/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</row>
    <row r="14" spans="1:20" x14ac:dyDescent="0.25">
      <c r="A14" s="28"/>
      <c r="B14" s="28"/>
      <c r="C14" s="28"/>
      <c r="D14" s="28"/>
      <c r="E14" s="6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</row>
    <row r="15" spans="1:20" x14ac:dyDescent="0.25">
      <c r="A15" s="28"/>
      <c r="B15" s="28"/>
      <c r="C15" s="28"/>
      <c r="D15" s="28"/>
      <c r="E15" s="6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</row>
    <row r="16" spans="1:20" x14ac:dyDescent="0.25">
      <c r="A16" s="28"/>
      <c r="B16" s="28"/>
      <c r="C16" s="28"/>
      <c r="D16" s="28"/>
      <c r="E16" s="6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</row>
    <row r="17" spans="1:39" x14ac:dyDescent="0.25">
      <c r="A17" s="28"/>
      <c r="B17" s="28"/>
      <c r="C17" s="28"/>
      <c r="D17" s="28"/>
      <c r="E17" s="6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</row>
    <row r="18" spans="1:39" x14ac:dyDescent="0.25">
      <c r="A18" s="28"/>
      <c r="B18" s="28"/>
      <c r="C18" s="28"/>
      <c r="D18" s="28"/>
      <c r="E18" s="6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</row>
    <row r="19" spans="1:39" x14ac:dyDescent="0.25">
      <c r="A19" s="28"/>
      <c r="B19" s="28"/>
      <c r="C19" s="28"/>
      <c r="D19" s="28"/>
      <c r="E19" s="6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</row>
    <row r="20" spans="1:39" x14ac:dyDescent="0.25">
      <c r="A20" s="28" t="s">
        <v>12</v>
      </c>
      <c r="B20" s="28"/>
      <c r="C20" s="28" t="s">
        <v>48</v>
      </c>
      <c r="D20" s="28"/>
      <c r="E20" s="6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</row>
    <row r="21" spans="1:39" x14ac:dyDescent="0.25">
      <c r="A21" s="28" t="s">
        <v>13</v>
      </c>
      <c r="B21" s="28"/>
      <c r="C21" s="28" t="s">
        <v>52</v>
      </c>
      <c r="D21" s="28"/>
      <c r="E21" s="6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</row>
    <row r="22" spans="1:39" x14ac:dyDescent="0.25">
      <c r="A22" s="28" t="s">
        <v>44</v>
      </c>
      <c r="B22" s="28"/>
      <c r="C22" s="28" t="s">
        <v>82</v>
      </c>
      <c r="D22" s="28"/>
      <c r="E22" s="6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</row>
    <row r="23" spans="1:39" x14ac:dyDescent="0.25">
      <c r="A23" s="28" t="s">
        <v>83</v>
      </c>
      <c r="B23" s="28"/>
      <c r="C23" s="28" t="s">
        <v>47</v>
      </c>
      <c r="D23" s="28"/>
      <c r="E23" s="6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</row>
    <row r="24" spans="1:39" x14ac:dyDescent="0.25">
      <c r="A24" s="28"/>
      <c r="B24" s="28"/>
      <c r="C24" s="28"/>
      <c r="D24" s="28"/>
      <c r="E24" s="6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</row>
    <row r="25" spans="1:39" x14ac:dyDescent="0.25">
      <c r="A25" s="28"/>
      <c r="B25" s="28"/>
      <c r="C25" s="28"/>
      <c r="D25" s="28"/>
      <c r="E25" s="6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</row>
    <row r="26" spans="1:39" x14ac:dyDescent="0.25">
      <c r="A26" s="28"/>
      <c r="B26" s="28"/>
      <c r="C26" s="28"/>
      <c r="D26" s="28"/>
      <c r="E26" s="6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</row>
    <row r="27" spans="1:39" s="2" customFormat="1" ht="18.75" customHeight="1" x14ac:dyDescent="0.3">
      <c r="A27" s="27"/>
      <c r="B27" s="27"/>
      <c r="C27" s="27"/>
      <c r="D27" s="187" t="s">
        <v>0</v>
      </c>
      <c r="E27" s="187"/>
      <c r="F27" s="187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187"/>
      <c r="S27" s="187"/>
      <c r="U27" s="50"/>
      <c r="V27" s="50"/>
      <c r="W27" s="50"/>
      <c r="X27" s="72" t="s">
        <v>16</v>
      </c>
      <c r="Y27" s="3"/>
      <c r="Z27" s="3"/>
      <c r="AA27" s="3"/>
      <c r="AB27" s="3"/>
      <c r="AC27" s="3"/>
      <c r="AD27" s="1"/>
      <c r="AE27" s="1"/>
      <c r="AF27" s="1"/>
    </row>
    <row r="28" spans="1:39" ht="18.75" customHeight="1" x14ac:dyDescent="0.25">
      <c r="A28" s="28"/>
      <c r="B28" s="28"/>
      <c r="C28" s="191" t="s">
        <v>56</v>
      </c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29"/>
      <c r="V28" s="29"/>
      <c r="W28" s="29"/>
      <c r="X28" s="17"/>
      <c r="Y28" s="26"/>
      <c r="Z28" s="26"/>
      <c r="AA28" s="26"/>
      <c r="AB28" s="26"/>
      <c r="AC28" s="26"/>
      <c r="AD28" s="1"/>
      <c r="AE28" s="1"/>
      <c r="AF28" s="1"/>
    </row>
    <row r="29" spans="1:39" ht="12.75" customHeight="1" x14ac:dyDescent="0.45">
      <c r="A29" s="28"/>
      <c r="B29" s="28"/>
      <c r="C29" s="29"/>
      <c r="D29" s="29"/>
      <c r="E29" s="57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30"/>
      <c r="U29" s="30"/>
      <c r="V29" s="30"/>
      <c r="W29" s="30"/>
      <c r="X29" s="73"/>
      <c r="Y29" s="13"/>
      <c r="Z29" s="13"/>
      <c r="AA29" s="13"/>
      <c r="AB29" s="13"/>
      <c r="AC29" s="13"/>
      <c r="AD29" s="13"/>
      <c r="AE29" s="13"/>
    </row>
    <row r="30" spans="1:39" s="4" customFormat="1" ht="12" customHeight="1" x14ac:dyDescent="0.25">
      <c r="A30" s="185"/>
      <c r="B30" s="185"/>
      <c r="C30" s="185"/>
      <c r="D30" s="185"/>
      <c r="E30" s="185"/>
      <c r="F30" s="185"/>
      <c r="G30" s="185" t="s">
        <v>58</v>
      </c>
      <c r="H30" s="185"/>
      <c r="I30" s="185"/>
      <c r="J30" s="74"/>
      <c r="K30" s="55">
        <v>46036</v>
      </c>
      <c r="L30" s="75" t="str">
        <f>IF(G30="Dec - Jan", K30+365,"")</f>
        <v/>
      </c>
      <c r="M30" s="76"/>
      <c r="N30" s="31" t="str">
        <f>IF(G30="Dec - Jan",K30+365,"")</f>
        <v/>
      </c>
      <c r="O30" s="159"/>
      <c r="P30" s="66"/>
      <c r="Q30" s="176">
        <v>40</v>
      </c>
      <c r="R30" s="176"/>
      <c r="S30" s="67"/>
      <c r="T30" s="77">
        <f>IF(Q30=37.5,ROUND(O30/162.5,2),IF(Q30=40,ROUND(O30/173.33,2),""))</f>
        <v>0</v>
      </c>
      <c r="U30" s="32"/>
      <c r="V30" s="32"/>
      <c r="W30" s="32"/>
      <c r="AB30" s="17"/>
      <c r="AC30" s="17"/>
      <c r="AD30" s="17"/>
      <c r="AE30" s="17"/>
      <c r="AF30" s="17"/>
      <c r="AG30" s="17"/>
      <c r="AH30" s="17"/>
      <c r="AI30" s="17"/>
      <c r="AJ30" s="17"/>
      <c r="AK30" s="10"/>
      <c r="AL30" s="10"/>
      <c r="AM30" s="10"/>
    </row>
    <row r="31" spans="1:39" s="4" customFormat="1" ht="13.5" customHeight="1" x14ac:dyDescent="0.25">
      <c r="A31" s="189" t="s">
        <v>18</v>
      </c>
      <c r="B31" s="189"/>
      <c r="C31" s="189"/>
      <c r="D31" s="189"/>
      <c r="E31" s="186" t="s">
        <v>4</v>
      </c>
      <c r="F31" s="186"/>
      <c r="G31" s="189" t="s">
        <v>5</v>
      </c>
      <c r="H31" s="189"/>
      <c r="I31" s="189"/>
      <c r="J31" s="45"/>
      <c r="K31" s="45" t="s">
        <v>6</v>
      </c>
      <c r="M31" s="33"/>
      <c r="N31" s="33"/>
      <c r="O31" s="158" t="s">
        <v>19</v>
      </c>
      <c r="P31" s="78"/>
      <c r="Q31" s="177" t="s">
        <v>38</v>
      </c>
      <c r="R31" s="177"/>
      <c r="S31" s="32"/>
      <c r="T31" s="61" t="s">
        <v>41</v>
      </c>
      <c r="U31" s="32"/>
      <c r="V31" s="32"/>
      <c r="W31" s="32"/>
      <c r="AC31" s="12"/>
      <c r="AD31" s="18"/>
      <c r="AE31" s="19"/>
      <c r="AF31" s="12"/>
      <c r="AG31" s="12"/>
      <c r="AH31" s="9"/>
      <c r="AI31" s="9"/>
      <c r="AJ31" s="18"/>
      <c r="AK31" s="6"/>
      <c r="AL31" s="6"/>
      <c r="AM31" s="6"/>
    </row>
    <row r="32" spans="1:39" s="4" customFormat="1" ht="2.25" customHeight="1" x14ac:dyDescent="0.25">
      <c r="A32" s="33"/>
      <c r="B32" s="33"/>
      <c r="C32" s="32"/>
      <c r="D32" s="34"/>
      <c r="E32" s="44"/>
      <c r="F32" s="183"/>
      <c r="G32" s="183"/>
      <c r="H32" s="183"/>
      <c r="I32" s="183"/>
      <c r="J32" s="183"/>
      <c r="K32" s="183"/>
      <c r="L32" s="183"/>
      <c r="M32" s="183"/>
      <c r="N32" s="183"/>
      <c r="O32" s="32"/>
      <c r="P32" s="182"/>
      <c r="Q32" s="182"/>
      <c r="R32" s="182"/>
      <c r="S32" s="182"/>
      <c r="T32" s="58"/>
      <c r="U32" s="32"/>
      <c r="V32" s="32"/>
      <c r="W32" s="32"/>
      <c r="AC32" s="12"/>
      <c r="AD32" s="18"/>
      <c r="AE32" s="19"/>
      <c r="AF32" s="12"/>
      <c r="AG32" s="12"/>
      <c r="AH32" s="9"/>
      <c r="AI32" s="9"/>
      <c r="AJ32" s="18"/>
      <c r="AK32" s="6"/>
      <c r="AL32" s="6"/>
      <c r="AM32" s="6"/>
    </row>
    <row r="33" spans="1:33" s="5" customFormat="1" ht="48.75" customHeight="1" x14ac:dyDescent="0.25">
      <c r="A33" s="54" t="s">
        <v>1</v>
      </c>
      <c r="B33" s="54" t="s">
        <v>35</v>
      </c>
      <c r="C33" s="35" t="s">
        <v>2</v>
      </c>
      <c r="D33" s="35" t="s">
        <v>15</v>
      </c>
      <c r="E33" s="41" t="s">
        <v>3</v>
      </c>
      <c r="F33" s="192" t="s">
        <v>51</v>
      </c>
      <c r="G33" s="193"/>
      <c r="H33" s="59" t="s">
        <v>54</v>
      </c>
      <c r="I33" s="184" t="s">
        <v>55</v>
      </c>
      <c r="J33" s="184"/>
      <c r="K33" s="184"/>
      <c r="L33" s="184"/>
      <c r="M33" s="43"/>
      <c r="N33" s="79"/>
      <c r="O33" s="79"/>
      <c r="P33" s="80"/>
      <c r="Q33" s="81"/>
      <c r="R33" s="81"/>
      <c r="S33" s="82"/>
      <c r="T33" s="83"/>
      <c r="U33" s="84"/>
      <c r="V33" s="84"/>
      <c r="W33" s="84"/>
      <c r="X33" s="18"/>
      <c r="Y33" s="19"/>
      <c r="Z33" s="12"/>
      <c r="AA33" s="12"/>
      <c r="AB33" s="9"/>
      <c r="AC33" s="9"/>
      <c r="AD33" s="18"/>
      <c r="AE33" s="6"/>
      <c r="AF33" s="6"/>
      <c r="AG33" s="6"/>
    </row>
    <row r="34" spans="1:33" s="5" customFormat="1" ht="12.2" customHeight="1" x14ac:dyDescent="0.2">
      <c r="A34" s="36">
        <v>1</v>
      </c>
      <c r="B34" s="36"/>
      <c r="C34" s="37"/>
      <c r="D34" s="37"/>
      <c r="E34" s="42">
        <f>IF(OR(ISBLANK(C34),ISBLANK(D34)),0,IF(AND(ISBLANK(F34),ISBLANK(G34),ISBLANK(H34)),"Event?",IF(OR(AND(NOT(ISBLANK(F34)),NOT(ISBLANK(G34)),NOT(ISBLANK(H34))),AND(NOT(ISBLANK(F34)),NOT(ISBLANK(G34)),ISBLANK(H34)),AND(ISBLANK(F34),NOT(ISBLANK(G34)),NOT(ISBLANK(H34))),AND(NOT(ISBLANK(F34)),ISBLANK(G34),NOT(ISBLANK(H34)))),"Event?",(IF(AND(D34&gt;0,D34&lt;C34),ROUND(((D34+1)-C34)*24/0.25,0)*0.25,IF(D34 = 0,ROUND((D34+1-C34)*24/0.25,0)*0.25,ROUND((D34-C34)*24/0.25,0)*0.25))))))</f>
        <v>0</v>
      </c>
      <c r="F34" s="194"/>
      <c r="G34" s="195"/>
      <c r="H34" s="155"/>
      <c r="I34" s="166"/>
      <c r="J34" s="172"/>
      <c r="K34" s="172"/>
      <c r="L34" s="167"/>
      <c r="M34" s="85"/>
      <c r="N34" s="86"/>
      <c r="O34" s="178" t="s">
        <v>51</v>
      </c>
      <c r="P34" s="179"/>
      <c r="Q34" s="179"/>
      <c r="R34" s="179"/>
      <c r="S34" s="179"/>
      <c r="T34" s="179"/>
      <c r="U34" s="87"/>
      <c r="V34" s="87"/>
      <c r="W34" s="88"/>
      <c r="X34" s="89"/>
      <c r="Y34" s="9"/>
      <c r="Z34" s="9"/>
      <c r="AA34" s="9"/>
      <c r="AB34" s="9"/>
      <c r="AC34" s="9"/>
      <c r="AD34" s="9"/>
      <c r="AE34" s="181"/>
      <c r="AF34" s="181"/>
      <c r="AG34" s="181"/>
    </row>
    <row r="35" spans="1:33" s="9" customFormat="1" ht="12.2" customHeight="1" x14ac:dyDescent="0.2">
      <c r="A35" s="36">
        <f>A34+1</f>
        <v>2</v>
      </c>
      <c r="B35" s="36"/>
      <c r="C35" s="37"/>
      <c r="D35" s="37"/>
      <c r="E35" s="42">
        <f t="shared" ref="E35:E64" si="0">IF(OR(ISBLANK(C35),ISBLANK(D35)),0,IF(AND(ISBLANK(F35),ISBLANK(G35),ISBLANK(H35)),"Event?",IF(OR(AND(NOT(ISBLANK(F35)),NOT(ISBLANK(G35)),NOT(ISBLANK(H35))),AND(NOT(ISBLANK(F35)),NOT(ISBLANK(G35)),ISBLANK(H35)),AND(ISBLANK(F35),NOT(ISBLANK(G35)),NOT(ISBLANK(H35))),AND(NOT(ISBLANK(F35)),ISBLANK(G35),NOT(ISBLANK(H35)))),"Event?",(IF(AND(D35&gt;0,D35&lt;C35),ROUND(((D35+1)-C35)*24/0.25,0)*0.25,IF(D35 = 0,ROUND((D35+1-C35)*24/0.25,0)*0.25,ROUND((D35-C35)*24/0.25,0)*0.25))))))</f>
        <v>0</v>
      </c>
      <c r="F35" s="194"/>
      <c r="G35" s="195"/>
      <c r="H35" s="155"/>
      <c r="I35" s="166"/>
      <c r="J35" s="172"/>
      <c r="K35" s="172"/>
      <c r="L35" s="167"/>
      <c r="M35" s="90"/>
      <c r="O35" s="91">
        <f t="array" ref="O35">IFERROR(SUM(NOT(ISBLANK(F34:F64))*(E34:E64)),)</f>
        <v>0</v>
      </c>
      <c r="P35" s="92"/>
      <c r="Q35" s="93" t="s">
        <v>21</v>
      </c>
      <c r="R35" s="94">
        <f>ROUND(T30*0.5,2)</f>
        <v>0</v>
      </c>
      <c r="S35" s="95" t="s">
        <v>22</v>
      </c>
      <c r="T35" s="173">
        <f>IFERROR(ROUND(R35*O35,2),)</f>
        <v>0</v>
      </c>
      <c r="U35" s="173"/>
      <c r="V35" s="64"/>
      <c r="W35" s="96"/>
      <c r="AE35" s="8"/>
      <c r="AF35" s="8"/>
      <c r="AG35" s="8"/>
    </row>
    <row r="36" spans="1:33" s="9" customFormat="1" ht="12.2" customHeight="1" x14ac:dyDescent="0.2">
      <c r="A36" s="36">
        <f t="shared" ref="A36:A61" si="1">A35+1</f>
        <v>3</v>
      </c>
      <c r="B36" s="36"/>
      <c r="C36" s="37"/>
      <c r="D36" s="37"/>
      <c r="E36" s="42">
        <f t="shared" si="0"/>
        <v>0</v>
      </c>
      <c r="F36" s="194"/>
      <c r="G36" s="195"/>
      <c r="H36" s="155"/>
      <c r="I36" s="166"/>
      <c r="J36" s="172"/>
      <c r="K36" s="172"/>
      <c r="L36" s="167"/>
      <c r="M36" s="90"/>
      <c r="O36" s="168" t="s">
        <v>29</v>
      </c>
      <c r="P36" s="169"/>
      <c r="Q36" s="97"/>
      <c r="R36" s="98" t="s">
        <v>20</v>
      </c>
      <c r="S36" s="98"/>
      <c r="T36" s="180" t="s">
        <v>36</v>
      </c>
      <c r="U36" s="180"/>
      <c r="V36" s="99"/>
      <c r="W36" s="100"/>
      <c r="X36" s="101"/>
      <c r="Z36" s="21"/>
      <c r="AA36" s="20"/>
      <c r="AB36" s="22"/>
      <c r="AC36" s="23"/>
      <c r="AD36" s="23"/>
      <c r="AE36" s="7"/>
      <c r="AF36" s="7"/>
      <c r="AG36" s="7"/>
    </row>
    <row r="37" spans="1:33" s="9" customFormat="1" ht="12.2" customHeight="1" x14ac:dyDescent="0.2">
      <c r="A37" s="36">
        <f t="shared" si="1"/>
        <v>4</v>
      </c>
      <c r="B37" s="36"/>
      <c r="C37" s="37"/>
      <c r="D37" s="37"/>
      <c r="E37" s="42">
        <f t="shared" si="0"/>
        <v>0</v>
      </c>
      <c r="F37" s="194"/>
      <c r="G37" s="195"/>
      <c r="H37" s="155"/>
      <c r="I37" s="166"/>
      <c r="J37" s="172"/>
      <c r="K37" s="172"/>
      <c r="L37" s="167"/>
      <c r="M37" s="90"/>
      <c r="O37" s="102"/>
      <c r="P37" s="103"/>
      <c r="Q37" s="103"/>
      <c r="R37" s="103"/>
      <c r="S37" s="103"/>
      <c r="T37" s="103"/>
      <c r="U37" s="97"/>
      <c r="V37" s="97"/>
      <c r="W37" s="104"/>
      <c r="X37" s="105"/>
    </row>
    <row r="38" spans="1:33" s="9" customFormat="1" ht="12.2" customHeight="1" x14ac:dyDescent="0.2">
      <c r="A38" s="36">
        <f t="shared" si="1"/>
        <v>5</v>
      </c>
      <c r="B38" s="36"/>
      <c r="C38" s="37"/>
      <c r="D38" s="37"/>
      <c r="E38" s="42">
        <f t="shared" si="0"/>
        <v>0</v>
      </c>
      <c r="F38" s="194"/>
      <c r="G38" s="195"/>
      <c r="H38" s="155"/>
      <c r="I38" s="166"/>
      <c r="J38" s="172"/>
      <c r="K38" s="172"/>
      <c r="L38" s="167"/>
      <c r="M38" s="106"/>
      <c r="O38" s="170" t="s">
        <v>23</v>
      </c>
      <c r="P38" s="171"/>
      <c r="Q38" s="170" t="s">
        <v>24</v>
      </c>
      <c r="R38" s="171"/>
      <c r="S38" s="170" t="s">
        <v>25</v>
      </c>
      <c r="T38" s="171"/>
      <c r="U38" s="63" t="s">
        <v>26</v>
      </c>
      <c r="V38" s="63" t="s">
        <v>53</v>
      </c>
      <c r="W38" s="63" t="s">
        <v>40</v>
      </c>
      <c r="X38" s="107"/>
    </row>
    <row r="39" spans="1:33" s="9" customFormat="1" ht="12.2" customHeight="1" x14ac:dyDescent="0.2">
      <c r="A39" s="36">
        <f t="shared" si="1"/>
        <v>6</v>
      </c>
      <c r="B39" s="36"/>
      <c r="C39" s="37"/>
      <c r="D39" s="37"/>
      <c r="E39" s="42">
        <f t="shared" si="0"/>
        <v>0</v>
      </c>
      <c r="F39" s="194"/>
      <c r="G39" s="195"/>
      <c r="H39" s="155"/>
      <c r="I39" s="166"/>
      <c r="J39" s="172"/>
      <c r="K39" s="172"/>
      <c r="L39" s="167"/>
      <c r="M39" s="90"/>
      <c r="O39" s="164"/>
      <c r="P39" s="165"/>
      <c r="Q39" s="166"/>
      <c r="R39" s="167"/>
      <c r="S39" s="166"/>
      <c r="T39" s="167"/>
      <c r="U39" s="151"/>
      <c r="V39" s="151"/>
      <c r="W39" s="151"/>
      <c r="X39" s="25"/>
      <c r="Y39" s="25"/>
      <c r="Z39" s="25"/>
      <c r="AA39" s="25"/>
    </row>
    <row r="40" spans="1:33" s="9" customFormat="1" ht="12.2" customHeight="1" x14ac:dyDescent="0.2">
      <c r="A40" s="36">
        <f t="shared" si="1"/>
        <v>7</v>
      </c>
      <c r="B40" s="36"/>
      <c r="C40" s="37"/>
      <c r="D40" s="37"/>
      <c r="E40" s="42">
        <f t="shared" si="0"/>
        <v>0</v>
      </c>
      <c r="F40" s="194"/>
      <c r="G40" s="195"/>
      <c r="H40" s="155"/>
      <c r="I40" s="166"/>
      <c r="J40" s="172"/>
      <c r="K40" s="172"/>
      <c r="L40" s="167"/>
      <c r="M40" s="90"/>
      <c r="O40" s="164"/>
      <c r="P40" s="165"/>
      <c r="Q40" s="166"/>
      <c r="R40" s="167"/>
      <c r="S40" s="166"/>
      <c r="T40" s="167"/>
      <c r="U40" s="151"/>
      <c r="V40" s="151"/>
      <c r="W40" s="151"/>
      <c r="X40" s="23"/>
      <c r="Y40" s="23"/>
      <c r="Z40" s="23"/>
      <c r="AA40" s="23"/>
    </row>
    <row r="41" spans="1:33" s="9" customFormat="1" ht="12.2" customHeight="1" x14ac:dyDescent="0.2">
      <c r="A41" s="36">
        <f t="shared" si="1"/>
        <v>8</v>
      </c>
      <c r="B41" s="36"/>
      <c r="C41" s="37"/>
      <c r="D41" s="37"/>
      <c r="E41" s="42">
        <f t="shared" si="0"/>
        <v>0</v>
      </c>
      <c r="F41" s="194"/>
      <c r="G41" s="195"/>
      <c r="H41" s="155"/>
      <c r="I41" s="166"/>
      <c r="J41" s="172"/>
      <c r="K41" s="172"/>
      <c r="L41" s="167"/>
      <c r="M41" s="90"/>
      <c r="N41" s="108"/>
      <c r="O41" s="164"/>
      <c r="P41" s="165"/>
      <c r="Q41" s="166"/>
      <c r="R41" s="167"/>
      <c r="S41" s="166"/>
      <c r="T41" s="167"/>
      <c r="U41" s="151"/>
      <c r="V41" s="151"/>
      <c r="W41" s="151"/>
      <c r="X41" s="23"/>
      <c r="Y41" s="23"/>
      <c r="Z41" s="23"/>
      <c r="AA41" s="23"/>
    </row>
    <row r="42" spans="1:33" s="9" customFormat="1" ht="12.2" customHeight="1" x14ac:dyDescent="0.2">
      <c r="A42" s="36">
        <f t="shared" si="1"/>
        <v>9</v>
      </c>
      <c r="B42" s="36"/>
      <c r="C42" s="37"/>
      <c r="D42" s="37"/>
      <c r="E42" s="42">
        <f t="shared" si="0"/>
        <v>0</v>
      </c>
      <c r="F42" s="194"/>
      <c r="G42" s="195"/>
      <c r="H42" s="155"/>
      <c r="I42" s="166"/>
      <c r="J42" s="172"/>
      <c r="K42" s="172"/>
      <c r="L42" s="167"/>
      <c r="M42" s="109"/>
      <c r="W42" s="62"/>
      <c r="X42" s="23"/>
      <c r="Y42" s="23"/>
      <c r="Z42" s="23"/>
      <c r="AA42" s="23"/>
    </row>
    <row r="43" spans="1:33" s="9" customFormat="1" ht="12.2" customHeight="1" x14ac:dyDescent="0.2">
      <c r="A43" s="36">
        <f t="shared" si="1"/>
        <v>10</v>
      </c>
      <c r="B43" s="36"/>
      <c r="C43" s="37"/>
      <c r="D43" s="37"/>
      <c r="E43" s="42">
        <f t="shared" si="0"/>
        <v>0</v>
      </c>
      <c r="F43" s="194"/>
      <c r="G43" s="195"/>
      <c r="H43" s="155"/>
      <c r="I43" s="166"/>
      <c r="J43" s="172"/>
      <c r="K43" s="172"/>
      <c r="L43" s="167"/>
      <c r="M43" s="90"/>
      <c r="O43" s="174" t="s">
        <v>37</v>
      </c>
      <c r="P43" s="175"/>
      <c r="Q43" s="175"/>
      <c r="R43" s="175"/>
      <c r="S43" s="175"/>
      <c r="T43" s="175"/>
      <c r="U43" s="110"/>
      <c r="V43" s="110"/>
      <c r="W43" s="111"/>
      <c r="X43" s="23"/>
      <c r="Y43" s="23"/>
      <c r="Z43" s="23"/>
      <c r="AA43" s="23"/>
    </row>
    <row r="44" spans="1:33" s="9" customFormat="1" ht="12.2" customHeight="1" x14ac:dyDescent="0.2">
      <c r="A44" s="36">
        <f t="shared" si="1"/>
        <v>11</v>
      </c>
      <c r="B44" s="36"/>
      <c r="C44" s="37"/>
      <c r="D44" s="37"/>
      <c r="E44" s="42">
        <f t="shared" si="0"/>
        <v>0</v>
      </c>
      <c r="F44" s="194"/>
      <c r="G44" s="195"/>
      <c r="H44" s="155"/>
      <c r="I44" s="166"/>
      <c r="J44" s="172"/>
      <c r="K44" s="172"/>
      <c r="L44" s="167"/>
      <c r="M44" s="90"/>
      <c r="O44" s="91">
        <f t="array" ref="O44">IFERROR(SUM(NOT(ISBLANK(H34:H64))*(E34:E64)),)</f>
        <v>0</v>
      </c>
      <c r="P44" s="92"/>
      <c r="Q44" s="93" t="s">
        <v>21</v>
      </c>
      <c r="R44" s="94">
        <v>20</v>
      </c>
      <c r="S44" s="95" t="s">
        <v>22</v>
      </c>
      <c r="T44" s="173">
        <f>IFERROR(ROUND(R44*O44,2),)</f>
        <v>0</v>
      </c>
      <c r="U44" s="173"/>
      <c r="V44" s="43"/>
      <c r="W44" s="112"/>
      <c r="X44" s="23"/>
      <c r="Y44" s="23"/>
      <c r="Z44" s="23"/>
      <c r="AA44" s="23"/>
    </row>
    <row r="45" spans="1:33" s="9" customFormat="1" ht="12.2" customHeight="1" x14ac:dyDescent="0.2">
      <c r="A45" s="36">
        <f t="shared" si="1"/>
        <v>12</v>
      </c>
      <c r="B45" s="36"/>
      <c r="C45" s="37"/>
      <c r="D45" s="37"/>
      <c r="E45" s="42">
        <f t="shared" si="0"/>
        <v>0</v>
      </c>
      <c r="F45" s="194"/>
      <c r="G45" s="195"/>
      <c r="H45" s="155"/>
      <c r="I45" s="166"/>
      <c r="J45" s="172"/>
      <c r="K45" s="172"/>
      <c r="L45" s="167"/>
      <c r="M45" s="90"/>
      <c r="O45" s="168" t="s">
        <v>29</v>
      </c>
      <c r="P45" s="169"/>
      <c r="Q45" s="97"/>
      <c r="R45" s="98" t="s">
        <v>39</v>
      </c>
      <c r="S45" s="98"/>
      <c r="T45" s="163" t="s">
        <v>36</v>
      </c>
      <c r="U45" s="163"/>
      <c r="V45" s="113"/>
      <c r="W45" s="104"/>
    </row>
    <row r="46" spans="1:33" s="9" customFormat="1" ht="12.2" customHeight="1" x14ac:dyDescent="0.2">
      <c r="A46" s="36">
        <f t="shared" si="1"/>
        <v>13</v>
      </c>
      <c r="B46" s="36"/>
      <c r="C46" s="37"/>
      <c r="D46" s="37"/>
      <c r="E46" s="42">
        <f t="shared" si="0"/>
        <v>0</v>
      </c>
      <c r="F46" s="194"/>
      <c r="G46" s="195"/>
      <c r="H46" s="155"/>
      <c r="I46" s="166"/>
      <c r="J46" s="172"/>
      <c r="K46" s="172"/>
      <c r="L46" s="167"/>
      <c r="M46" s="90"/>
      <c r="O46" s="114"/>
      <c r="P46" s="115"/>
      <c r="Q46" s="115"/>
      <c r="R46" s="115"/>
      <c r="S46" s="115"/>
      <c r="T46" s="116"/>
      <c r="U46" s="115"/>
      <c r="V46" s="115"/>
      <c r="W46" s="117"/>
      <c r="X46" s="23"/>
      <c r="Y46" s="23"/>
      <c r="Z46" s="23"/>
      <c r="AA46" s="23"/>
    </row>
    <row r="47" spans="1:33" s="9" customFormat="1" ht="12.2" customHeight="1" x14ac:dyDescent="0.2">
      <c r="A47" s="36">
        <f t="shared" si="1"/>
        <v>14</v>
      </c>
      <c r="B47" s="36"/>
      <c r="C47" s="37"/>
      <c r="D47" s="37"/>
      <c r="E47" s="42">
        <f t="shared" si="0"/>
        <v>0</v>
      </c>
      <c r="F47" s="194"/>
      <c r="G47" s="195"/>
      <c r="H47" s="155"/>
      <c r="I47" s="166"/>
      <c r="J47" s="172"/>
      <c r="K47" s="172"/>
      <c r="L47" s="167"/>
      <c r="M47" s="90"/>
      <c r="N47" s="108"/>
      <c r="O47" s="170" t="s">
        <v>23</v>
      </c>
      <c r="P47" s="171"/>
      <c r="Q47" s="170" t="s">
        <v>24</v>
      </c>
      <c r="R47" s="171"/>
      <c r="S47" s="170" t="s">
        <v>25</v>
      </c>
      <c r="T47" s="171"/>
      <c r="U47" s="63" t="s">
        <v>26</v>
      </c>
      <c r="V47" s="63" t="s">
        <v>53</v>
      </c>
      <c r="W47" s="63" t="s">
        <v>40</v>
      </c>
      <c r="X47" s="23"/>
      <c r="Y47" s="23"/>
      <c r="Z47" s="23"/>
      <c r="AA47" s="23"/>
    </row>
    <row r="48" spans="1:33" s="9" customFormat="1" ht="12.2" customHeight="1" x14ac:dyDescent="0.2">
      <c r="A48" s="36">
        <f t="shared" si="1"/>
        <v>15</v>
      </c>
      <c r="B48" s="36"/>
      <c r="C48" s="37"/>
      <c r="D48" s="37"/>
      <c r="E48" s="42">
        <f t="shared" si="0"/>
        <v>0</v>
      </c>
      <c r="F48" s="194"/>
      <c r="G48" s="195"/>
      <c r="H48" s="155"/>
      <c r="I48" s="152"/>
      <c r="J48" s="153"/>
      <c r="K48" s="153"/>
      <c r="L48" s="154"/>
      <c r="M48" s="90"/>
      <c r="N48" s="108"/>
      <c r="O48" s="164"/>
      <c r="P48" s="165"/>
      <c r="Q48" s="166"/>
      <c r="R48" s="167"/>
      <c r="S48" s="166"/>
      <c r="T48" s="167"/>
      <c r="U48" s="151"/>
      <c r="V48" s="151"/>
      <c r="W48" s="151"/>
    </row>
    <row r="49" spans="1:27" s="9" customFormat="1" ht="12.2" customHeight="1" x14ac:dyDescent="0.2">
      <c r="A49" s="36">
        <f t="shared" si="1"/>
        <v>16</v>
      </c>
      <c r="B49" s="36"/>
      <c r="C49" s="37"/>
      <c r="D49" s="37"/>
      <c r="E49" s="162">
        <f t="shared" si="0"/>
        <v>0</v>
      </c>
      <c r="F49" s="194"/>
      <c r="G49" s="195"/>
      <c r="H49" s="155"/>
      <c r="I49" s="166"/>
      <c r="J49" s="172"/>
      <c r="K49" s="172"/>
      <c r="L49" s="167"/>
      <c r="M49" s="90"/>
      <c r="N49" s="108"/>
      <c r="O49" s="164"/>
      <c r="P49" s="165"/>
      <c r="Q49" s="166"/>
      <c r="R49" s="167"/>
      <c r="S49" s="166"/>
      <c r="T49" s="167"/>
      <c r="U49" s="151"/>
      <c r="V49" s="151"/>
      <c r="W49" s="151"/>
      <c r="X49" s="23"/>
      <c r="Y49" s="23"/>
      <c r="Z49" s="23"/>
      <c r="AA49" s="23"/>
    </row>
    <row r="50" spans="1:27" s="9" customFormat="1" ht="12.2" customHeight="1" x14ac:dyDescent="0.2">
      <c r="A50" s="36">
        <f t="shared" si="1"/>
        <v>17</v>
      </c>
      <c r="B50" s="39"/>
      <c r="C50" s="37"/>
      <c r="D50" s="37"/>
      <c r="E50" s="46">
        <f t="shared" si="0"/>
        <v>0</v>
      </c>
      <c r="F50" s="204"/>
      <c r="G50" s="205"/>
      <c r="H50" s="156"/>
      <c r="I50" s="201"/>
      <c r="J50" s="202"/>
      <c r="K50" s="202"/>
      <c r="L50" s="203"/>
      <c r="M50" s="90"/>
      <c r="N50" s="90"/>
      <c r="O50" s="164"/>
      <c r="P50" s="165"/>
      <c r="Q50" s="166"/>
      <c r="R50" s="167"/>
      <c r="S50" s="166"/>
      <c r="T50" s="167"/>
      <c r="U50" s="151"/>
      <c r="V50" s="151"/>
      <c r="W50" s="151"/>
      <c r="X50" s="23"/>
      <c r="Y50" s="23"/>
      <c r="Z50" s="23"/>
      <c r="AA50" s="23"/>
    </row>
    <row r="51" spans="1:27" s="9" customFormat="1" ht="12.2" customHeight="1" x14ac:dyDescent="0.2">
      <c r="A51" s="36">
        <f t="shared" si="1"/>
        <v>18</v>
      </c>
      <c r="B51" s="36"/>
      <c r="C51" s="37"/>
      <c r="D51" s="37"/>
      <c r="E51" s="42">
        <f t="shared" si="0"/>
        <v>0</v>
      </c>
      <c r="F51" s="194"/>
      <c r="G51" s="195"/>
      <c r="H51" s="155"/>
      <c r="I51" s="166"/>
      <c r="J51" s="172"/>
      <c r="K51" s="172"/>
      <c r="L51" s="167"/>
      <c r="M51" s="90"/>
      <c r="X51" s="23"/>
      <c r="Y51" s="23"/>
      <c r="Z51" s="23"/>
      <c r="AA51" s="23"/>
    </row>
    <row r="52" spans="1:27" s="9" customFormat="1" ht="12.2" customHeight="1" x14ac:dyDescent="0.25">
      <c r="A52" s="36">
        <f t="shared" si="1"/>
        <v>19</v>
      </c>
      <c r="B52" s="36"/>
      <c r="C52" s="37"/>
      <c r="D52" s="37"/>
      <c r="E52" s="42">
        <f t="shared" si="0"/>
        <v>0</v>
      </c>
      <c r="F52" s="194"/>
      <c r="G52" s="195"/>
      <c r="H52" s="155"/>
      <c r="I52" s="166"/>
      <c r="J52" s="172"/>
      <c r="K52" s="172"/>
      <c r="L52" s="167"/>
      <c r="M52" s="90"/>
      <c r="N52" s="118"/>
      <c r="O52" s="206" t="s">
        <v>72</v>
      </c>
      <c r="P52" s="206"/>
      <c r="Q52" s="206"/>
      <c r="R52" s="206"/>
      <c r="S52" s="206"/>
    </row>
    <row r="53" spans="1:27" s="9" customFormat="1" ht="12.2" customHeight="1" x14ac:dyDescent="0.2">
      <c r="A53" s="36">
        <f t="shared" si="1"/>
        <v>20</v>
      </c>
      <c r="B53" s="36"/>
      <c r="C53" s="37"/>
      <c r="D53" s="37"/>
      <c r="E53" s="42">
        <f>IF(OR(ISBLANK(C53),ISBLANK(D53)),0,IF(AND(ISBLANK(F53),ISBLANK(G53),ISBLANK(H53)),"Event?",IF(OR(AND(NOT(ISBLANK(F53)),NOT(ISBLANK(G53)),NOT(ISBLANK(H53))),AND(NOT(ISBLANK(F53)),NOT(ISBLANK(G53)),ISBLANK(H53)),AND(ISBLANK(F53),NOT(ISBLANK(G53)),NOT(ISBLANK(H53))),AND(NOT(ISBLANK(F53)),ISBLANK(G53),NOT(ISBLANK(H53)))),"Event?",(IF(AND(D53&gt;0,D53&lt;C53),ROUND(((D53+1)-C53)*24/0.25,0)*0.25,IF(D53 = 0,ROUND((D53+1-C53)*24/0.25,0)*0.25,ROUND((D53-C53)*24/0.25,0)*0.25))))))</f>
        <v>0</v>
      </c>
      <c r="F53" s="194"/>
      <c r="G53" s="195"/>
      <c r="H53" s="155"/>
      <c r="I53" s="166"/>
      <c r="J53" s="172"/>
      <c r="K53" s="172"/>
      <c r="L53" s="167"/>
      <c r="M53" s="90"/>
      <c r="N53" s="19"/>
      <c r="O53" s="160"/>
      <c r="P53" s="207" t="s">
        <v>73</v>
      </c>
      <c r="Q53" s="207"/>
      <c r="R53" s="207" t="s">
        <v>74</v>
      </c>
      <c r="S53" s="207"/>
      <c r="X53" s="16"/>
      <c r="Y53" s="16"/>
      <c r="Z53" s="16"/>
      <c r="AA53" s="16"/>
    </row>
    <row r="54" spans="1:27" s="9" customFormat="1" ht="12.2" customHeight="1" x14ac:dyDescent="0.25">
      <c r="A54" s="36">
        <f t="shared" si="1"/>
        <v>21</v>
      </c>
      <c r="B54" s="36"/>
      <c r="C54" s="37"/>
      <c r="D54" s="37"/>
      <c r="E54" s="42">
        <f>IF(OR(ISBLANK(C54),ISBLANK(D54)),0,IF(AND(ISBLANK(F54),ISBLANK(G54),ISBLANK(H54)),"Event?",IF(OR(AND(NOT(ISBLANK(F54)),NOT(ISBLANK(G54)),NOT(ISBLANK(H54))),AND(NOT(ISBLANK(F54)),NOT(ISBLANK(G54)),ISBLANK(H54)),AND(ISBLANK(F54),NOT(ISBLANK(G54)),NOT(ISBLANK(H54))),AND(NOT(ISBLANK(F54)),ISBLANK(G54),NOT(ISBLANK(H54)))),"Event?",(IF(AND(D54&gt;0,D54&lt;C54),ROUND(((D54+1)-C54)*24/0.25,0)*0.25,IF(D54 = 0,ROUND((D54+1-C54)*24/0.25,0)*0.25,ROUND((D54-C54)*24/0.25,0)*0.25))))))</f>
        <v>0</v>
      </c>
      <c r="F54" s="194"/>
      <c r="G54" s="195"/>
      <c r="H54" s="155"/>
      <c r="I54" s="166"/>
      <c r="J54" s="172"/>
      <c r="K54" s="172"/>
      <c r="L54" s="167"/>
      <c r="M54" s="119"/>
      <c r="O54" s="161" t="s">
        <v>75</v>
      </c>
      <c r="P54" s="208">
        <v>0.33333333333333398</v>
      </c>
      <c r="Q54" s="208"/>
      <c r="R54" s="208">
        <v>0.66666666666666696</v>
      </c>
      <c r="S54" s="208"/>
      <c r="X54" s="24"/>
      <c r="Y54" s="24"/>
      <c r="Z54" s="24"/>
      <c r="AA54" s="24"/>
    </row>
    <row r="55" spans="1:27" s="9" customFormat="1" ht="12.2" customHeight="1" x14ac:dyDescent="0.25">
      <c r="A55" s="36">
        <f t="shared" si="1"/>
        <v>22</v>
      </c>
      <c r="B55" s="36"/>
      <c r="C55" s="37"/>
      <c r="D55" s="37"/>
      <c r="E55" s="42">
        <f t="shared" si="0"/>
        <v>0</v>
      </c>
      <c r="F55" s="194"/>
      <c r="G55" s="195"/>
      <c r="H55" s="155"/>
      <c r="I55" s="166"/>
      <c r="J55" s="172"/>
      <c r="K55" s="172"/>
      <c r="L55" s="167"/>
      <c r="M55" s="90"/>
      <c r="O55" s="161" t="s">
        <v>76</v>
      </c>
      <c r="P55" s="209">
        <v>0.33333333333333398</v>
      </c>
      <c r="Q55" s="210"/>
      <c r="R55" s="209">
        <v>0.66666666666666696</v>
      </c>
      <c r="S55" s="210"/>
      <c r="X55" s="24"/>
      <c r="Y55" s="24"/>
      <c r="Z55" s="24"/>
      <c r="AA55" s="24"/>
    </row>
    <row r="56" spans="1:27" s="9" customFormat="1" ht="12.2" customHeight="1" x14ac:dyDescent="0.25">
      <c r="A56" s="36">
        <f t="shared" si="1"/>
        <v>23</v>
      </c>
      <c r="B56" s="36"/>
      <c r="C56" s="37"/>
      <c r="D56" s="37"/>
      <c r="E56" s="42">
        <f t="shared" si="0"/>
        <v>0</v>
      </c>
      <c r="F56" s="194"/>
      <c r="G56" s="195"/>
      <c r="H56" s="155"/>
      <c r="I56" s="166"/>
      <c r="J56" s="172"/>
      <c r="K56" s="172"/>
      <c r="L56" s="167"/>
      <c r="M56" s="90"/>
      <c r="O56" s="161" t="s">
        <v>77</v>
      </c>
      <c r="P56" s="209">
        <v>0.33333333333333398</v>
      </c>
      <c r="Q56" s="210"/>
      <c r="R56" s="209">
        <v>0.66666666666666696</v>
      </c>
      <c r="S56" s="210"/>
      <c r="Y56" s="25"/>
      <c r="Z56" s="25"/>
      <c r="AA56" s="25"/>
    </row>
    <row r="57" spans="1:27" s="9" customFormat="1" ht="12.2" customHeight="1" x14ac:dyDescent="0.25">
      <c r="A57" s="36">
        <f t="shared" si="1"/>
        <v>24</v>
      </c>
      <c r="B57" s="36"/>
      <c r="C57" s="37"/>
      <c r="D57" s="37"/>
      <c r="E57" s="42">
        <f t="shared" si="0"/>
        <v>0</v>
      </c>
      <c r="F57" s="194"/>
      <c r="G57" s="195"/>
      <c r="H57" s="155"/>
      <c r="I57" s="166"/>
      <c r="J57" s="172"/>
      <c r="K57" s="172"/>
      <c r="L57" s="167"/>
      <c r="M57" s="90"/>
      <c r="N57" s="120"/>
      <c r="O57" s="161" t="s">
        <v>78</v>
      </c>
      <c r="P57" s="209">
        <v>0.33333333333333398</v>
      </c>
      <c r="Q57" s="210"/>
      <c r="R57" s="209">
        <v>0.66666666666666696</v>
      </c>
      <c r="S57" s="210"/>
      <c r="Y57" s="25"/>
      <c r="Z57" s="25"/>
      <c r="AA57" s="25"/>
    </row>
    <row r="58" spans="1:27" s="9" customFormat="1" ht="12.2" customHeight="1" x14ac:dyDescent="0.25">
      <c r="A58" s="36">
        <f t="shared" si="1"/>
        <v>25</v>
      </c>
      <c r="B58" s="36"/>
      <c r="C58" s="37"/>
      <c r="D58" s="37"/>
      <c r="E58" s="42">
        <f t="shared" si="0"/>
        <v>0</v>
      </c>
      <c r="F58" s="194"/>
      <c r="G58" s="195"/>
      <c r="H58" s="155"/>
      <c r="I58" s="166"/>
      <c r="J58" s="172"/>
      <c r="K58" s="172"/>
      <c r="L58" s="167"/>
      <c r="M58" s="90"/>
      <c r="N58" s="120"/>
      <c r="O58" s="161" t="s">
        <v>79</v>
      </c>
      <c r="P58" s="208">
        <v>0.33333333333333398</v>
      </c>
      <c r="Q58" s="208"/>
      <c r="R58" s="208">
        <v>0.66666666666666696</v>
      </c>
      <c r="S58" s="208"/>
    </row>
    <row r="59" spans="1:27" s="9" customFormat="1" ht="12.2" customHeight="1" x14ac:dyDescent="0.25">
      <c r="A59" s="36">
        <f t="shared" si="1"/>
        <v>26</v>
      </c>
      <c r="B59" s="36"/>
      <c r="C59" s="37"/>
      <c r="D59" s="37"/>
      <c r="E59" s="42">
        <f t="shared" si="0"/>
        <v>0</v>
      </c>
      <c r="F59" s="194"/>
      <c r="G59" s="195"/>
      <c r="H59" s="155"/>
      <c r="I59" s="166"/>
      <c r="J59" s="172"/>
      <c r="K59" s="172"/>
      <c r="L59" s="167"/>
      <c r="M59" s="90"/>
      <c r="N59" s="120"/>
      <c r="O59" s="161" t="s">
        <v>80</v>
      </c>
      <c r="P59" s="208"/>
      <c r="Q59" s="208"/>
      <c r="R59" s="208"/>
      <c r="S59" s="208"/>
    </row>
    <row r="60" spans="1:27" s="9" customFormat="1" ht="12.2" customHeight="1" x14ac:dyDescent="0.25">
      <c r="A60" s="36">
        <f t="shared" si="1"/>
        <v>27</v>
      </c>
      <c r="B60" s="36"/>
      <c r="C60" s="37"/>
      <c r="D60" s="37"/>
      <c r="E60" s="42">
        <f t="shared" si="0"/>
        <v>0</v>
      </c>
      <c r="F60" s="194"/>
      <c r="G60" s="195"/>
      <c r="H60" s="155"/>
      <c r="I60" s="166"/>
      <c r="J60" s="172"/>
      <c r="K60" s="172"/>
      <c r="L60" s="167"/>
      <c r="M60" s="90"/>
      <c r="N60" s="121"/>
      <c r="O60" s="161" t="s">
        <v>81</v>
      </c>
      <c r="P60" s="208"/>
      <c r="Q60" s="208"/>
      <c r="R60" s="208"/>
      <c r="S60" s="208"/>
      <c r="T60" s="122"/>
      <c r="U60" s="101"/>
      <c r="V60" s="101"/>
      <c r="W60" s="101"/>
    </row>
    <row r="61" spans="1:27" s="9" customFormat="1" ht="12.2" customHeight="1" x14ac:dyDescent="0.2">
      <c r="A61" s="36">
        <f t="shared" si="1"/>
        <v>28</v>
      </c>
      <c r="B61" s="36"/>
      <c r="C61" s="37"/>
      <c r="D61" s="37"/>
      <c r="E61" s="42">
        <f t="shared" si="0"/>
        <v>0</v>
      </c>
      <c r="F61" s="194"/>
      <c r="G61" s="195"/>
      <c r="H61" s="155"/>
      <c r="I61" s="166"/>
      <c r="J61" s="172"/>
      <c r="K61" s="172"/>
      <c r="L61" s="167"/>
      <c r="M61" s="90"/>
      <c r="N61" s="118"/>
      <c r="O61" s="118"/>
      <c r="P61" s="65"/>
      <c r="Q61" s="65"/>
      <c r="R61" s="65"/>
      <c r="S61" s="65"/>
      <c r="T61" s="65"/>
      <c r="U61" s="64"/>
      <c r="V61" s="64"/>
      <c r="W61" s="64"/>
    </row>
    <row r="62" spans="1:27" s="9" customFormat="1" ht="12.2" customHeight="1" x14ac:dyDescent="0.2">
      <c r="A62" s="36">
        <f>IF($G$30&lt;&gt;"February", A61+1,IF(AND($G$30="February",MOD(YEAR(K30),4)=0),A61+1,"XXXX"))</f>
        <v>29</v>
      </c>
      <c r="B62" s="36"/>
      <c r="C62" s="37"/>
      <c r="D62" s="37"/>
      <c r="E62" s="42">
        <f t="shared" si="0"/>
        <v>0</v>
      </c>
      <c r="F62" s="194"/>
      <c r="G62" s="195"/>
      <c r="H62" s="155"/>
      <c r="I62" s="166"/>
      <c r="J62" s="172"/>
      <c r="K62" s="172"/>
      <c r="L62" s="167"/>
      <c r="M62" s="90"/>
      <c r="N62" s="19"/>
      <c r="O62" s="19"/>
      <c r="P62" s="123"/>
      <c r="Q62" s="123"/>
      <c r="R62" s="123"/>
      <c r="S62" s="123"/>
      <c r="T62" s="101"/>
      <c r="U62" s="124"/>
      <c r="V62" s="124"/>
      <c r="W62" s="124"/>
    </row>
    <row r="63" spans="1:27" s="9" customFormat="1" ht="12.2" customHeight="1" x14ac:dyDescent="0.2">
      <c r="A63" s="36">
        <f>IF(G30="February","XXXX",A62+1)</f>
        <v>30</v>
      </c>
      <c r="B63" s="36"/>
      <c r="C63" s="37"/>
      <c r="D63" s="37"/>
      <c r="E63" s="42">
        <f t="shared" si="0"/>
        <v>0</v>
      </c>
      <c r="F63" s="194"/>
      <c r="G63" s="195"/>
      <c r="H63" s="155"/>
      <c r="I63" s="166"/>
      <c r="J63" s="172"/>
      <c r="K63" s="172"/>
      <c r="L63" s="167"/>
      <c r="M63" s="90"/>
      <c r="P63" s="101"/>
      <c r="Q63" s="101"/>
      <c r="R63" s="101"/>
      <c r="S63" s="101"/>
      <c r="T63" s="101"/>
      <c r="U63" s="124"/>
      <c r="V63" s="124"/>
      <c r="W63" s="124"/>
    </row>
    <row r="64" spans="1:27" s="9" customFormat="1" ht="12.2" customHeight="1" thickBot="1" x14ac:dyDescent="0.25">
      <c r="A64" s="38">
        <f>IF(OR($G$30="February",$G$30="April",$G$30="June",$G$30="September",G$30="November"),"XXXX",A63+1)</f>
        <v>31</v>
      </c>
      <c r="B64" s="36"/>
      <c r="C64" s="37"/>
      <c r="D64" s="37"/>
      <c r="E64" s="42">
        <f t="shared" si="0"/>
        <v>0</v>
      </c>
      <c r="F64" s="194"/>
      <c r="G64" s="195"/>
      <c r="H64" s="155"/>
      <c r="I64" s="166"/>
      <c r="J64" s="172"/>
      <c r="K64" s="172"/>
      <c r="L64" s="167"/>
      <c r="M64" s="90"/>
      <c r="P64" s="101"/>
      <c r="Q64" s="101"/>
      <c r="R64" s="101"/>
      <c r="S64" s="101"/>
      <c r="T64" s="101"/>
      <c r="U64" s="124"/>
      <c r="V64" s="124"/>
      <c r="W64" s="124"/>
    </row>
    <row r="65" spans="1:23" s="9" customFormat="1" ht="12.2" customHeight="1" x14ac:dyDescent="0.2">
      <c r="A65" s="33"/>
      <c r="B65" s="33"/>
      <c r="C65" s="33"/>
      <c r="D65" s="33"/>
      <c r="E65" s="45"/>
      <c r="F65" s="33"/>
      <c r="G65" s="33"/>
      <c r="H65" s="33"/>
      <c r="I65" s="33"/>
      <c r="J65" s="33"/>
      <c r="K65" s="33"/>
      <c r="L65" s="33"/>
      <c r="M65" s="33"/>
    </row>
    <row r="66" spans="1:23" s="9" customFormat="1" ht="12.2" customHeight="1" x14ac:dyDescent="0.2">
      <c r="A66" s="33"/>
      <c r="B66" s="33"/>
      <c r="C66" s="33"/>
      <c r="D66" s="33"/>
      <c r="E66" s="45"/>
      <c r="F66" s="33"/>
      <c r="G66" s="33"/>
      <c r="H66" s="33"/>
      <c r="I66" s="33"/>
      <c r="J66" s="33"/>
      <c r="K66" s="33"/>
      <c r="L66" s="33"/>
      <c r="M66" s="33"/>
    </row>
    <row r="67" spans="1:23" s="9" customFormat="1" ht="12.2" customHeight="1" x14ac:dyDescent="0.2">
      <c r="A67" s="33"/>
      <c r="B67" s="33"/>
      <c r="C67" s="33"/>
      <c r="D67" s="33"/>
      <c r="E67" s="45"/>
      <c r="F67" s="33"/>
      <c r="G67" s="33"/>
      <c r="H67" s="33"/>
      <c r="I67" s="33"/>
      <c r="J67" s="33"/>
      <c r="K67" s="33"/>
      <c r="L67" s="33"/>
      <c r="M67" s="33"/>
    </row>
    <row r="68" spans="1:23" s="9" customFormat="1" ht="12" customHeight="1" x14ac:dyDescent="0.2">
      <c r="A68" s="33"/>
      <c r="B68" s="33"/>
      <c r="C68" s="33"/>
      <c r="D68" s="33"/>
      <c r="E68" s="45"/>
      <c r="F68" s="33"/>
      <c r="G68" s="33"/>
      <c r="H68" s="33"/>
      <c r="I68" s="33"/>
      <c r="J68" s="33"/>
      <c r="K68" s="33"/>
      <c r="L68" s="33"/>
      <c r="M68" s="33"/>
    </row>
    <row r="69" spans="1:23" s="9" customFormat="1" ht="20.25" customHeight="1" x14ac:dyDescent="0.2">
      <c r="A69" s="200"/>
      <c r="B69" s="200"/>
      <c r="C69" s="200"/>
      <c r="D69" s="200"/>
      <c r="E69" s="200"/>
      <c r="F69" s="200"/>
      <c r="G69" s="200"/>
      <c r="H69" s="200"/>
      <c r="I69" s="200"/>
      <c r="J69" s="200"/>
      <c r="K69" s="200"/>
      <c r="L69" s="33"/>
      <c r="M69" s="33"/>
      <c r="N69" s="200"/>
      <c r="O69" s="200"/>
      <c r="P69" s="200"/>
      <c r="Q69" s="200"/>
      <c r="R69" s="200"/>
      <c r="S69" s="125"/>
      <c r="T69" s="40"/>
      <c r="U69" s="33"/>
      <c r="V69" s="33"/>
      <c r="W69" s="33"/>
    </row>
    <row r="70" spans="1:23" s="49" customFormat="1" ht="12" customHeight="1" x14ac:dyDescent="0.2">
      <c r="A70" s="51" t="s">
        <v>7</v>
      </c>
      <c r="B70" s="51"/>
      <c r="C70" s="51"/>
      <c r="D70" s="60" t="s">
        <v>28</v>
      </c>
      <c r="E70" s="48" t="s">
        <v>17</v>
      </c>
      <c r="F70" s="47"/>
      <c r="G70" s="47"/>
      <c r="H70" s="47"/>
      <c r="I70" s="47" t="s">
        <v>28</v>
      </c>
      <c r="J70" s="47"/>
      <c r="K70" s="47" t="s">
        <v>32</v>
      </c>
      <c r="L70" s="47"/>
      <c r="M70" s="47"/>
      <c r="N70" s="48" t="s">
        <v>27</v>
      </c>
      <c r="O70" s="47"/>
      <c r="P70" s="47"/>
      <c r="Q70" s="47"/>
      <c r="R70" s="47" t="s">
        <v>28</v>
      </c>
      <c r="S70" s="47"/>
      <c r="T70" s="126" t="s">
        <v>32</v>
      </c>
      <c r="U70" s="47"/>
      <c r="V70" s="47"/>
      <c r="W70" s="47"/>
    </row>
    <row r="71" spans="1:23" s="53" customFormat="1" ht="31.5" customHeight="1" x14ac:dyDescent="0.15">
      <c r="A71" s="198" t="s">
        <v>49</v>
      </c>
      <c r="B71" s="198"/>
      <c r="C71" s="198"/>
      <c r="D71" s="198"/>
      <c r="E71" s="198" t="s">
        <v>50</v>
      </c>
      <c r="F71" s="198"/>
      <c r="G71" s="198"/>
      <c r="H71" s="198"/>
      <c r="I71" s="198"/>
      <c r="J71" s="198"/>
      <c r="K71" s="198"/>
      <c r="L71" s="198"/>
      <c r="M71" s="52"/>
      <c r="N71" s="199" t="s">
        <v>33</v>
      </c>
      <c r="O71" s="199"/>
      <c r="P71" s="199"/>
      <c r="Q71" s="199"/>
      <c r="R71" s="199"/>
      <c r="S71" s="199"/>
      <c r="T71" s="199"/>
      <c r="U71" s="199"/>
      <c r="V71" s="56"/>
      <c r="W71" s="56"/>
    </row>
    <row r="72" spans="1:23" s="9" customFormat="1" ht="15" hidden="1" customHeight="1" x14ac:dyDescent="0.25">
      <c r="A72" s="9" t="s">
        <v>58</v>
      </c>
      <c r="C72"/>
      <c r="E72" s="19"/>
    </row>
    <row r="73" spans="1:23" s="16" customFormat="1" ht="18.75" hidden="1" customHeight="1" x14ac:dyDescent="0.2">
      <c r="A73" s="16" t="s">
        <v>59</v>
      </c>
      <c r="C73" s="127">
        <f ca="1">C74+365</f>
        <v>47512</v>
      </c>
      <c r="E73" s="19"/>
      <c r="F73" s="9"/>
      <c r="G73" s="9"/>
      <c r="H73" s="9"/>
      <c r="I73" s="9"/>
      <c r="J73" s="9"/>
      <c r="K73" s="9"/>
      <c r="L73" s="9"/>
    </row>
    <row r="74" spans="1:23" ht="11.25" hidden="1" customHeight="1" x14ac:dyDescent="0.25">
      <c r="A74" s="9" t="s">
        <v>60</v>
      </c>
      <c r="B74" s="9"/>
      <c r="C74" s="128">
        <f ca="1">C75+365</f>
        <v>47147</v>
      </c>
      <c r="D74" s="13"/>
      <c r="E74" s="129"/>
      <c r="F74" s="130"/>
      <c r="G74" s="130"/>
      <c r="H74" s="131"/>
      <c r="I74" s="132"/>
      <c r="J74" s="132"/>
      <c r="K74" s="132"/>
      <c r="L74" s="131"/>
      <c r="M74" s="131"/>
      <c r="P74" s="133"/>
      <c r="Q74" s="133"/>
      <c r="R74" s="134"/>
      <c r="S74" s="135"/>
    </row>
    <row r="75" spans="1:23" ht="16.5" hidden="1" customHeight="1" x14ac:dyDescent="0.25">
      <c r="A75" s="9" t="s">
        <v>61</v>
      </c>
      <c r="B75" s="9"/>
      <c r="C75" s="128">
        <f ca="1">C76+365</f>
        <v>46782</v>
      </c>
      <c r="D75" s="136"/>
      <c r="E75" s="129"/>
      <c r="F75" s="137"/>
      <c r="G75" s="137"/>
      <c r="H75" s="131"/>
      <c r="I75" s="132"/>
      <c r="J75" s="132"/>
      <c r="K75" s="132"/>
      <c r="L75" s="131"/>
      <c r="M75" s="131"/>
      <c r="P75" s="133"/>
      <c r="Q75" s="133"/>
      <c r="R75" s="138"/>
      <c r="S75" s="135"/>
    </row>
    <row r="76" spans="1:23" ht="16.5" hidden="1" customHeight="1" x14ac:dyDescent="0.25">
      <c r="A76" s="9" t="s">
        <v>62</v>
      </c>
      <c r="B76" s="9"/>
      <c r="C76" s="128">
        <f ca="1">C77+365</f>
        <v>46417</v>
      </c>
      <c r="D76" s="16"/>
      <c r="E76" s="139"/>
      <c r="F76" s="140"/>
      <c r="G76" s="140"/>
      <c r="H76" s="141"/>
      <c r="I76" s="141"/>
      <c r="J76" s="141"/>
      <c r="K76" s="141"/>
      <c r="L76" s="142"/>
      <c r="M76" s="142"/>
      <c r="N76" s="9"/>
      <c r="O76" s="9"/>
      <c r="P76" s="9"/>
      <c r="Q76" s="9"/>
      <c r="R76" s="4"/>
      <c r="S76" s="143"/>
    </row>
    <row r="77" spans="1:23" ht="16.5" hidden="1" customHeight="1" x14ac:dyDescent="0.25">
      <c r="A77" s="9" t="s">
        <v>63</v>
      </c>
      <c r="B77" s="9"/>
      <c r="C77" s="128">
        <f ca="1">TODAY()</f>
        <v>46052</v>
      </c>
      <c r="D77" s="16"/>
      <c r="F77" s="140"/>
      <c r="G77" s="140"/>
      <c r="H77" s="141"/>
      <c r="I77" s="141"/>
      <c r="J77" s="141"/>
      <c r="K77" s="141"/>
      <c r="L77" s="142"/>
      <c r="M77" s="142"/>
      <c r="N77" s="9"/>
      <c r="O77" s="9"/>
      <c r="P77" s="9"/>
      <c r="Q77" s="9"/>
      <c r="R77" s="4"/>
    </row>
    <row r="78" spans="1:23" ht="15.75" hidden="1" customHeight="1" x14ac:dyDescent="0.25">
      <c r="A78" s="9" t="s">
        <v>64</v>
      </c>
      <c r="B78" s="9"/>
      <c r="C78" s="128">
        <f ca="1">C77-365</f>
        <v>45687</v>
      </c>
      <c r="D78" s="16"/>
      <c r="F78" s="140"/>
      <c r="G78" s="140"/>
      <c r="H78" s="141"/>
      <c r="I78" s="141"/>
      <c r="J78" s="141"/>
      <c r="K78" s="141"/>
      <c r="L78" s="142"/>
      <c r="M78" s="142"/>
      <c r="N78" s="9"/>
      <c r="O78" s="9"/>
      <c r="P78" s="9"/>
      <c r="Q78" s="9"/>
      <c r="R78" s="12"/>
    </row>
    <row r="79" spans="1:23" ht="15" hidden="1" customHeight="1" x14ac:dyDescent="0.25">
      <c r="A79" s="9" t="s">
        <v>65</v>
      </c>
      <c r="B79" s="9"/>
      <c r="C79" s="9"/>
      <c r="D79" s="16"/>
      <c r="F79" s="140"/>
      <c r="G79" s="140"/>
      <c r="H79" s="141"/>
      <c r="I79" s="141"/>
      <c r="J79" s="141"/>
      <c r="K79" s="141"/>
      <c r="L79" s="142"/>
      <c r="M79" s="142"/>
      <c r="N79" s="9"/>
      <c r="O79" s="9"/>
      <c r="P79" s="9"/>
      <c r="Q79" s="9"/>
      <c r="R79" s="144"/>
    </row>
    <row r="80" spans="1:23" ht="13.5" hidden="1" customHeight="1" x14ac:dyDescent="0.25">
      <c r="A80" s="9" t="s">
        <v>66</v>
      </c>
      <c r="B80" s="9"/>
      <c r="D80" s="16"/>
      <c r="F80" s="140"/>
      <c r="G80" s="140"/>
      <c r="H80" s="141"/>
      <c r="I80" s="141"/>
      <c r="J80" s="141"/>
      <c r="K80" s="141"/>
      <c r="L80" s="142"/>
      <c r="M80" s="142"/>
      <c r="N80" s="9"/>
      <c r="O80" s="9"/>
      <c r="P80" s="9"/>
      <c r="Q80" s="9"/>
      <c r="R80" s="144"/>
    </row>
    <row r="81" spans="1:19" ht="13.5" hidden="1" customHeight="1" x14ac:dyDescent="0.25">
      <c r="A81" s="9" t="s">
        <v>67</v>
      </c>
      <c r="B81" s="9"/>
      <c r="C81" s="145"/>
      <c r="D81" s="16"/>
      <c r="F81" s="140"/>
      <c r="G81" s="140"/>
      <c r="H81" s="141"/>
      <c r="I81" s="141"/>
      <c r="J81" s="141"/>
      <c r="K81" s="141"/>
      <c r="L81" s="142"/>
      <c r="M81" s="142"/>
      <c r="N81" s="9"/>
      <c r="O81" s="9"/>
      <c r="P81" s="9"/>
      <c r="Q81" s="9"/>
      <c r="R81" s="144"/>
    </row>
    <row r="82" spans="1:19" ht="15.75" hidden="1" customHeight="1" x14ac:dyDescent="0.25">
      <c r="A82" s="9" t="s">
        <v>68</v>
      </c>
      <c r="B82" s="9"/>
      <c r="F82" s="11"/>
      <c r="G82" s="11"/>
      <c r="H82" s="11"/>
      <c r="I82" s="11"/>
      <c r="J82" s="11"/>
      <c r="K82" s="11"/>
      <c r="L82" s="11"/>
      <c r="M82" s="146"/>
      <c r="N82" s="15"/>
      <c r="O82" s="15"/>
      <c r="P82" s="15"/>
      <c r="Q82" s="15"/>
      <c r="R82" s="144"/>
    </row>
    <row r="83" spans="1:19" ht="15" hidden="1" customHeight="1" x14ac:dyDescent="0.25">
      <c r="A83" s="9" t="s">
        <v>69</v>
      </c>
      <c r="B83" s="9"/>
      <c r="D83" s="145"/>
      <c r="F83" s="11"/>
      <c r="G83" s="11"/>
      <c r="H83" s="13"/>
      <c r="I83" s="13"/>
      <c r="J83" s="13"/>
      <c r="K83" s="13"/>
      <c r="S83" s="147"/>
    </row>
    <row r="84" spans="1:19" ht="15.75" hidden="1" customHeight="1" x14ac:dyDescent="0.25">
      <c r="F84" s="11"/>
      <c r="G84" s="11"/>
      <c r="H84" s="13"/>
      <c r="I84" s="13"/>
      <c r="J84" s="13"/>
      <c r="K84" s="13"/>
      <c r="S84" s="14"/>
    </row>
    <row r="85" spans="1:19" ht="17.25" hidden="1" customHeight="1" x14ac:dyDescent="0.25"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4"/>
    </row>
    <row r="86" spans="1:19" ht="12" hidden="1" customHeight="1" x14ac:dyDescent="0.25">
      <c r="F86" s="11"/>
      <c r="G86" s="11"/>
      <c r="H86" s="13"/>
      <c r="I86" s="13"/>
      <c r="J86" s="13"/>
      <c r="K86" s="13"/>
      <c r="S86" s="14"/>
    </row>
    <row r="87" spans="1:19" ht="15.75" customHeight="1" x14ac:dyDescent="0.25">
      <c r="A87" s="11"/>
      <c r="B87" s="11"/>
    </row>
    <row r="88" spans="1:19" ht="15.75" customHeight="1" x14ac:dyDescent="0.25">
      <c r="A88" s="11"/>
      <c r="B88" s="11"/>
    </row>
    <row r="89" spans="1:19" ht="15.75" customHeight="1" x14ac:dyDescent="0.25"/>
    <row r="90" spans="1:19" ht="15.75" customHeight="1" x14ac:dyDescent="0.25"/>
    <row r="111" spans="1:3" ht="15" customHeight="1" x14ac:dyDescent="0.25">
      <c r="A111" s="9"/>
      <c r="B111" s="9"/>
      <c r="C111" s="9"/>
    </row>
    <row r="112" spans="1:3" ht="15" customHeight="1" x14ac:dyDescent="0.25"/>
    <row r="113" ht="15" customHeight="1" x14ac:dyDescent="0.25"/>
    <row r="114" ht="15" customHeight="1" x14ac:dyDescent="0.25"/>
  </sheetData>
  <sheetProtection algorithmName="SHA-512" hashValue="Nli18WaHfZ+0s7boZvisicCtFoHfvPc2b8ZZm+IzzgGwq/+N6uIz7Qpa60wxBYocQ/SiZtuOwRSUosonyaGRtw==" saltValue="LmDDnz3ZzxWM3b0+3WCw/g==" spinCount="100000" sheet="1" objects="1" scenarios="1" selectLockedCells="1"/>
  <mergeCells count="139">
    <mergeCell ref="F56:G56"/>
    <mergeCell ref="F52:G52"/>
    <mergeCell ref="F62:G62"/>
    <mergeCell ref="F63:G63"/>
    <mergeCell ref="F64:G64"/>
    <mergeCell ref="O52:S52"/>
    <mergeCell ref="P53:Q53"/>
    <mergeCell ref="R53:S53"/>
    <mergeCell ref="P54:Q54"/>
    <mergeCell ref="R54:S54"/>
    <mergeCell ref="P55:Q55"/>
    <mergeCell ref="R55:S55"/>
    <mergeCell ref="P56:Q56"/>
    <mergeCell ref="R56:S56"/>
    <mergeCell ref="P57:Q57"/>
    <mergeCell ref="R57:S57"/>
    <mergeCell ref="P58:Q58"/>
    <mergeCell ref="R58:S58"/>
    <mergeCell ref="P59:Q59"/>
    <mergeCell ref="R59:S59"/>
    <mergeCell ref="P60:Q60"/>
    <mergeCell ref="R60:S60"/>
    <mergeCell ref="F53:G53"/>
    <mergeCell ref="F54:G54"/>
    <mergeCell ref="F55:G55"/>
    <mergeCell ref="I62:L62"/>
    <mergeCell ref="I59:L59"/>
    <mergeCell ref="F35:G35"/>
    <mergeCell ref="F36:G36"/>
    <mergeCell ref="F37:G37"/>
    <mergeCell ref="F38:G38"/>
    <mergeCell ref="F39:G39"/>
    <mergeCell ref="F40:G40"/>
    <mergeCell ref="F41:G41"/>
    <mergeCell ref="F42:G42"/>
    <mergeCell ref="F43:G43"/>
    <mergeCell ref="F57:G57"/>
    <mergeCell ref="F58:G58"/>
    <mergeCell ref="F59:G59"/>
    <mergeCell ref="F60:G60"/>
    <mergeCell ref="F61:G61"/>
    <mergeCell ref="F44:G44"/>
    <mergeCell ref="F45:G45"/>
    <mergeCell ref="F46:G46"/>
    <mergeCell ref="F47:G47"/>
    <mergeCell ref="F48:G48"/>
    <mergeCell ref="F49:G49"/>
    <mergeCell ref="F50:G50"/>
    <mergeCell ref="F51:G51"/>
    <mergeCell ref="I61:L61"/>
    <mergeCell ref="I49:L49"/>
    <mergeCell ref="D1:T1"/>
    <mergeCell ref="D2:T2"/>
    <mergeCell ref="D3:T3"/>
    <mergeCell ref="C6:T6"/>
    <mergeCell ref="C7:T7"/>
    <mergeCell ref="A71:D71"/>
    <mergeCell ref="N71:U71"/>
    <mergeCell ref="E71:L71"/>
    <mergeCell ref="Q41:R41"/>
    <mergeCell ref="S41:T41"/>
    <mergeCell ref="N69:R69"/>
    <mergeCell ref="I43:L43"/>
    <mergeCell ref="I44:L44"/>
    <mergeCell ref="Q50:R50"/>
    <mergeCell ref="A69:D69"/>
    <mergeCell ref="E69:K69"/>
    <mergeCell ref="I47:L47"/>
    <mergeCell ref="I35:L35"/>
    <mergeCell ref="I36:L36"/>
    <mergeCell ref="I63:L63"/>
    <mergeCell ref="I64:L64"/>
    <mergeCell ref="I50:L50"/>
    <mergeCell ref="I46:L46"/>
    <mergeCell ref="I56:L56"/>
    <mergeCell ref="I57:L57"/>
    <mergeCell ref="I45:L45"/>
    <mergeCell ref="I41:L41"/>
    <mergeCell ref="I38:L38"/>
    <mergeCell ref="I39:L39"/>
    <mergeCell ref="I42:L42"/>
    <mergeCell ref="I60:L60"/>
    <mergeCell ref="I51:L51"/>
    <mergeCell ref="I58:L58"/>
    <mergeCell ref="I52:L52"/>
    <mergeCell ref="I53:L53"/>
    <mergeCell ref="I54:L54"/>
    <mergeCell ref="I55:L55"/>
    <mergeCell ref="AE34:AG34"/>
    <mergeCell ref="P32:S32"/>
    <mergeCell ref="F32:K32"/>
    <mergeCell ref="I33:L33"/>
    <mergeCell ref="I34:L34"/>
    <mergeCell ref="E30:F30"/>
    <mergeCell ref="E31:F31"/>
    <mergeCell ref="D27:S27"/>
    <mergeCell ref="C10:T10"/>
    <mergeCell ref="A30:D30"/>
    <mergeCell ref="A31:D31"/>
    <mergeCell ref="C11:T11"/>
    <mergeCell ref="C28:T28"/>
    <mergeCell ref="L32:N32"/>
    <mergeCell ref="G30:I30"/>
    <mergeCell ref="G31:I31"/>
    <mergeCell ref="F33:G33"/>
    <mergeCell ref="F34:G34"/>
    <mergeCell ref="O36:P36"/>
    <mergeCell ref="Q30:R30"/>
    <mergeCell ref="Q31:R31"/>
    <mergeCell ref="O34:T34"/>
    <mergeCell ref="S38:T38"/>
    <mergeCell ref="Q38:R38"/>
    <mergeCell ref="O38:P38"/>
    <mergeCell ref="T35:U35"/>
    <mergeCell ref="T36:U36"/>
    <mergeCell ref="I37:L37"/>
    <mergeCell ref="O39:P39"/>
    <mergeCell ref="O40:P40"/>
    <mergeCell ref="Q39:R39"/>
    <mergeCell ref="O41:P41"/>
    <mergeCell ref="Q40:R40"/>
    <mergeCell ref="S39:T39"/>
    <mergeCell ref="S40:T40"/>
    <mergeCell ref="T44:U44"/>
    <mergeCell ref="O43:T43"/>
    <mergeCell ref="I40:L40"/>
    <mergeCell ref="T45:U45"/>
    <mergeCell ref="O50:P50"/>
    <mergeCell ref="S50:T50"/>
    <mergeCell ref="O48:P48"/>
    <mergeCell ref="Q48:R48"/>
    <mergeCell ref="S48:T48"/>
    <mergeCell ref="O49:P49"/>
    <mergeCell ref="Q49:R49"/>
    <mergeCell ref="S49:T49"/>
    <mergeCell ref="O45:P45"/>
    <mergeCell ref="O47:P47"/>
    <mergeCell ref="Q47:R47"/>
    <mergeCell ref="S47:T47"/>
  </mergeCells>
  <conditionalFormatting sqref="A62">
    <cfRule type="expression" dxfId="3" priority="1">
      <formula>$A$47="XXXX"</formula>
    </cfRule>
  </conditionalFormatting>
  <conditionalFormatting sqref="A63">
    <cfRule type="expression" dxfId="2" priority="2">
      <formula>$A$48="XXXX"</formula>
    </cfRule>
  </conditionalFormatting>
  <conditionalFormatting sqref="A64">
    <cfRule type="expression" dxfId="1" priority="3">
      <formula>$A$49="XXXX"</formula>
    </cfRule>
  </conditionalFormatting>
  <conditionalFormatting sqref="E34:E64">
    <cfRule type="cellIs" dxfId="0" priority="13" operator="greaterThan">
      <formula>8</formula>
    </cfRule>
  </conditionalFormatting>
  <dataValidations count="3">
    <dataValidation type="list" allowBlank="1" showInputMessage="1" showErrorMessage="1" sqref="K30" xr:uid="{00000000-0002-0000-0000-000000000000}">
      <formula1>$C$73:$C$78</formula1>
    </dataValidation>
    <dataValidation type="list" allowBlank="1" showInputMessage="1" showErrorMessage="1" promptTitle="Month" prompt="Select the beginning and ending month for the period worked." sqref="G30" xr:uid="{00000000-0002-0000-0000-000001000000}">
      <formula1>$A$72:$A$83</formula1>
    </dataValidation>
    <dataValidation type="list" allowBlank="1" showInputMessage="1" showErrorMessage="1" sqref="P54:S60" xr:uid="{56C00784-EDE8-4E13-9EC4-F3A6DA006715}">
      <formula1>$Q$82:$Q$130</formula1>
    </dataValidation>
  </dataValidations>
  <pageMargins left="0.75" right="0.25" top="0.25" bottom="0.49019607843137297" header="0.3" footer="0.3"/>
  <pageSetup scale="90" orientation="landscape" r:id="rId1"/>
  <headerFooter>
    <oddFooter>&amp;L&amp;9Revised: 12/16/2025</oddFooter>
  </headerFooter>
  <rowBreaks count="1" manualBreakCount="1">
    <brk id="26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Type xmlns="069f36d3-ed4a-4ba3-8e06-7199653cf956">Timesheets</Doc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72E3FCC79393448E0F1A53129B5AD0" ma:contentTypeVersion="2" ma:contentTypeDescription="Create a new document." ma:contentTypeScope="" ma:versionID="705302ea8be2a9051b1a5f8dbf9ea492">
  <xsd:schema xmlns:xsd="http://www.w3.org/2001/XMLSchema" xmlns:xs="http://www.w3.org/2001/XMLSchema" xmlns:p="http://schemas.microsoft.com/office/2006/metadata/properties" xmlns:ns2="069f36d3-ed4a-4ba3-8e06-7199653cf956" targetNamespace="http://schemas.microsoft.com/office/2006/metadata/properties" ma:root="true" ma:fieldsID="dd6e3669deb97dd4d9e136d4d2b11a5e" ns2:_="">
    <xsd:import namespace="069f36d3-ed4a-4ba3-8e06-7199653cf956"/>
    <xsd:element name="properties">
      <xsd:complexType>
        <xsd:sequence>
          <xsd:element name="documentManagement">
            <xsd:complexType>
              <xsd:all>
                <xsd:element ref="ns2:Doc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9f36d3-ed4a-4ba3-8e06-7199653cf956" elementFormDefault="qualified">
    <xsd:import namespace="http://schemas.microsoft.com/office/2006/documentManagement/types"/>
    <xsd:import namespace="http://schemas.microsoft.com/office/infopath/2007/PartnerControls"/>
    <xsd:element name="DocType" ma:index="8" nillable="true" ma:displayName="DocType" ma:format="Dropdown" ma:internalName="DocType">
      <xsd:simpleType>
        <xsd:restriction base="dms:Choice">
          <xsd:enumeration value="Payroll Deadline Calendar"/>
          <xsd:enumeration value="Timesheets"/>
          <xsd:enumeration value="Self Service Banner - Paystubs and WTE"/>
          <xsd:enumeration value="Salary Reduction Forms"/>
          <xsd:enumeration value="Foundation Deduction Form"/>
          <xsd:enumeration value="Federal and State Withholding and W-2 Information"/>
          <xsd:enumeration value="Direct Deposit Authorization Agreement"/>
          <xsd:enumeration value="Additional Informa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AB10A58-A369-492A-8148-75660EE70C5A}">
  <ds:schemaRefs>
    <ds:schemaRef ds:uri="http://purl.org/dc/terms/"/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069f36d3-ed4a-4ba3-8e06-7199653cf956"/>
  </ds:schemaRefs>
</ds:datastoreItem>
</file>

<file path=customXml/itemProps2.xml><?xml version="1.0" encoding="utf-8"?>
<ds:datastoreItem xmlns:ds="http://schemas.openxmlformats.org/officeDocument/2006/customXml" ds:itemID="{5D7913E7-DA0E-4460-84F5-DB432B03BF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9f36d3-ed4a-4ba3-8e06-7199653cf9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5FEE8E-DBE9-4E74-B721-D0BA662FCB3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wvmccd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Ngoc Chim</dc:creator>
  <cp:lastModifiedBy>Betty Pap</cp:lastModifiedBy>
  <cp:lastPrinted>2026-01-30T23:36:11Z</cp:lastPrinted>
  <dcterms:created xsi:type="dcterms:W3CDTF">2017-05-31T19:13:49Z</dcterms:created>
  <dcterms:modified xsi:type="dcterms:W3CDTF">2026-01-30T23:56:48Z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0x010100AA72E3FCC79393448E0F1A53129B5AD0</vt:lpwstr>
  </property>
</Properties>
</file>